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840" windowWidth="30980" windowHeight="15820" tabRatio="751" activeTab="0"/>
  </bookViews>
  <sheets>
    <sheet name="SCY" sheetId="1" r:id="rId1"/>
    <sheet name="SCM" sheetId="2" r:id="rId2"/>
    <sheet name="LCM" sheetId="3" r:id="rId3"/>
    <sheet name="RELAYs" sheetId="4" r:id="rId4"/>
    <sheet name="Invit-SCY" sheetId="5" r:id="rId5"/>
    <sheet name="Invit-LCM" sheetId="6" r:id="rId6"/>
    <sheet name="ZoneSect" sheetId="7" r:id="rId7"/>
  </sheets>
  <definedNames/>
  <calcPr fullCalcOnLoad="1"/>
</workbook>
</file>

<file path=xl/sharedStrings.xml><?xml version="1.0" encoding="utf-8"?>
<sst xmlns="http://schemas.openxmlformats.org/spreadsheetml/2006/main" count="1306" uniqueCount="141">
  <si>
    <t>Bk</t>
  </si>
  <si>
    <t>Br</t>
  </si>
  <si>
    <t>EV</t>
  </si>
  <si>
    <t>0:33.29</t>
  </si>
  <si>
    <t>1:02.69</t>
  </si>
  <si>
    <t>20:18.79</t>
  </si>
  <si>
    <t>400/500</t>
  </si>
  <si>
    <t>800/1000</t>
  </si>
  <si>
    <t>1500/1650</t>
  </si>
  <si>
    <t>50 Fly</t>
  </si>
  <si>
    <t>100 Fly</t>
  </si>
  <si>
    <t>200 IM</t>
  </si>
  <si>
    <t>200 Back</t>
  </si>
  <si>
    <t>200 Breast</t>
  </si>
  <si>
    <t>200 Fly</t>
  </si>
  <si>
    <t>HI-C+</t>
  </si>
  <si>
    <t xml:space="preserve">   SCY</t>
  </si>
  <si>
    <t>SCM</t>
  </si>
  <si>
    <t>LCM</t>
  </si>
  <si>
    <t>SCY</t>
  </si>
  <si>
    <t xml:space="preserve">         </t>
  </si>
  <si>
    <t>GIRLS</t>
  </si>
  <si>
    <t>BOYS</t>
  </si>
  <si>
    <t>0:38.59</t>
  </si>
  <si>
    <t>1:12.49</t>
  </si>
  <si>
    <t>ZONE</t>
  </si>
  <si>
    <t>ZONE</t>
  </si>
  <si>
    <t>0:29.89</t>
  </si>
  <si>
    <t>2:21.19</t>
  </si>
  <si>
    <t>0:34.59</t>
  </si>
  <si>
    <t>0:28.99</t>
  </si>
  <si>
    <t>*SECT</t>
  </si>
  <si>
    <t>0:28.89</t>
  </si>
  <si>
    <t>1:11.89</t>
  </si>
  <si>
    <t>2:34.99</t>
  </si>
  <si>
    <t>1:05.09</t>
  </si>
  <si>
    <t>-</t>
  </si>
  <si>
    <t>EVENT</t>
  </si>
  <si>
    <t xml:space="preserve">50 </t>
  </si>
  <si>
    <t>---</t>
  </si>
  <si>
    <t>1:19.59</t>
  </si>
  <si>
    <t>0:32.39</t>
  </si>
  <si>
    <t>FR</t>
  </si>
  <si>
    <t>BK</t>
  </si>
  <si>
    <t>BR</t>
  </si>
  <si>
    <t>FL</t>
  </si>
  <si>
    <t>OPEN</t>
  </si>
  <si>
    <t>15-16</t>
  </si>
  <si>
    <t>13-14</t>
  </si>
  <si>
    <t>11-12</t>
  </si>
  <si>
    <t>2:51.59</t>
  </si>
  <si>
    <t>400 IM</t>
  </si>
  <si>
    <t>10 &amp; U</t>
  </si>
  <si>
    <t>13/14</t>
  </si>
  <si>
    <t>15/16</t>
  </si>
  <si>
    <t>17/18</t>
  </si>
  <si>
    <t xml:space="preserve"> 11-12     200 FREE</t>
  </si>
  <si>
    <t xml:space="preserve"> 11-12     400 FREE</t>
  </si>
  <si>
    <t xml:space="preserve"> 11-12     200 MEDLEY</t>
  </si>
  <si>
    <t>1:16.69</t>
  </si>
  <si>
    <t>2:44.79</t>
  </si>
  <si>
    <t>1:25.99</t>
  </si>
  <si>
    <t>3:07.79</t>
  </si>
  <si>
    <t xml:space="preserve"> 11-12     400 MEDLEY</t>
  </si>
  <si>
    <t xml:space="preserve"> 13-14     200 FREE</t>
  </si>
  <si>
    <t>1:09.89</t>
  </si>
  <si>
    <t>800/1000 Free</t>
  </si>
  <si>
    <t>1500/1650 Free</t>
  </si>
  <si>
    <t>0:29.39</t>
  </si>
  <si>
    <t>25</t>
  </si>
  <si>
    <t>50</t>
  </si>
  <si>
    <t>Free</t>
  </si>
  <si>
    <t>Back</t>
  </si>
  <si>
    <t>Breast</t>
  </si>
  <si>
    <t>Fly</t>
  </si>
  <si>
    <t>100</t>
  </si>
  <si>
    <t>200</t>
  </si>
  <si>
    <t>500</t>
  </si>
  <si>
    <t>IM</t>
  </si>
  <si>
    <t>1000</t>
  </si>
  <si>
    <t>1650</t>
  </si>
  <si>
    <t>400</t>
  </si>
  <si>
    <t>800</t>
  </si>
  <si>
    <t>1500</t>
  </si>
  <si>
    <t>50 Free</t>
  </si>
  <si>
    <t>100 Free</t>
  </si>
  <si>
    <t>200 Free</t>
  </si>
  <si>
    <t>50 Back</t>
  </si>
  <si>
    <t>100 Back</t>
  </si>
  <si>
    <t>50 Breast</t>
  </si>
  <si>
    <t>100 Breast</t>
  </si>
  <si>
    <t>11/12</t>
  </si>
  <si>
    <t>QUAL</t>
  </si>
  <si>
    <t>ZONE</t>
  </si>
  <si>
    <t>HI-AA</t>
  </si>
  <si>
    <t>HI-A</t>
  </si>
  <si>
    <t>HI-B</t>
  </si>
  <si>
    <t>8 &amp; U</t>
  </si>
  <si>
    <t>1:02.89</t>
  </si>
  <si>
    <t>2:15.59</t>
  </si>
  <si>
    <t>4:44.69</t>
  </si>
  <si>
    <t>9:53.69</t>
  </si>
  <si>
    <t>19:01.49</t>
  </si>
  <si>
    <t>2:34.69</t>
  </si>
  <si>
    <t>2:55.99</t>
  </si>
  <si>
    <t>2:37.09</t>
  </si>
  <si>
    <t>5:27.39</t>
  </si>
  <si>
    <t>5:00.19</t>
  </si>
  <si>
    <t>10:26.09</t>
  </si>
  <si>
    <t xml:space="preserve"> 13-14     400 FREE</t>
  </si>
  <si>
    <t xml:space="preserve"> 13-14     200 MEDLEY</t>
  </si>
  <si>
    <t xml:space="preserve"> 13-14     400 MEDLEY</t>
  </si>
  <si>
    <t xml:space="preserve"> 15-16     200 FREE</t>
  </si>
  <si>
    <t xml:space="preserve"> 15-16     400 FREE</t>
  </si>
  <si>
    <t xml:space="preserve"> 15-16     200 MEDLEY</t>
  </si>
  <si>
    <t xml:space="preserve"> 15-16     400 MEDLEY</t>
  </si>
  <si>
    <t xml:space="preserve"> 17-18     200 FREE</t>
  </si>
  <si>
    <t xml:space="preserve"> 17-18     400 FREE</t>
  </si>
  <si>
    <t xml:space="preserve"> 17-18     200 MEDLEY</t>
  </si>
  <si>
    <t xml:space="preserve"> 17-18     400 MEDLEY</t>
  </si>
  <si>
    <t xml:space="preserve">   AGE         RELAY</t>
  </si>
  <si>
    <t>Event</t>
  </si>
  <si>
    <t>400/500 Free</t>
  </si>
  <si>
    <t xml:space="preserve"> 10&amp;U     200 FREE</t>
  </si>
  <si>
    <t xml:space="preserve"> 10&amp;U     200 MEDLEY</t>
  </si>
  <si>
    <t>1:13.69</t>
  </si>
  <si>
    <t>2:40.69</t>
  </si>
  <si>
    <t>5:52.39</t>
  </si>
  <si>
    <t>Fr</t>
  </si>
  <si>
    <t>4/500</t>
  </si>
  <si>
    <t>8/1000</t>
  </si>
  <si>
    <t>2014 AG Zone Std</t>
  </si>
  <si>
    <t>2013/14 Hawaiian Swimming LCM Invitational (HI-AA) Entry Standards</t>
  </si>
  <si>
    <t>2013/14 Hawaiian Swimming LCM Invitational (HI-A) Bonus Standards</t>
  </si>
  <si>
    <t>2013/14 Hawaiian Swimming SCY Invitational (HI-AA) Entry Standards</t>
  </si>
  <si>
    <t>2013/14 Hawaiian Swimming SCY Invitational (HI-A) Bonus Standards</t>
  </si>
  <si>
    <t>2013/14 HAWAIIAN SWIMMING AGE GROUP CHAMPIONSHIP RELAY TIME STANDARDS</t>
  </si>
  <si>
    <t>2014 Western PNS Sectional Times</t>
  </si>
  <si>
    <t>*SR-Z</t>
  </si>
  <si>
    <t>SECT</t>
  </si>
  <si>
    <t>2014 Western Senior Zones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</si>
</sst>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:ss.00"/>
    <numFmt numFmtId="166" formatCode="0;\-0;;@"/>
    <numFmt numFmtId="167" formatCode="m:ss.00"/>
    <numFmt numFmtId="168" formatCode="[m]:ss.00"/>
    <numFmt numFmtId="169" formatCode="m:ss.000"/>
    <numFmt numFmtId="170" formatCode="0.0000"/>
    <numFmt numFmtId="171" formatCode="m/d/yyyy"/>
    <numFmt numFmtId="172" formatCode="[$-409]h:mm:ss\ AM/PM"/>
    <numFmt numFmtId="173" formatCode="h:mm;@"/>
    <numFmt numFmtId="174" formatCode="mm:ss.0;@"/>
    <numFmt numFmtId="175" formatCode="[$-409]dddd\,\ mmmm\ d\,\ yy"/>
    <numFmt numFmtId="176" formatCode="[$-F400]h:mm:ss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b/>
      <u val="single"/>
      <sz val="12"/>
      <name val="Verdana"/>
      <family val="0"/>
    </font>
    <font>
      <sz val="12"/>
      <name val="ArialMT"/>
      <family val="0"/>
    </font>
    <font>
      <b/>
      <sz val="12"/>
      <name val="ArialMT"/>
      <family val="0"/>
    </font>
    <font>
      <sz val="10"/>
      <name val="Courier New"/>
      <family val="0"/>
    </font>
    <font>
      <sz val="10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7" fontId="14" fillId="0" borderId="10" xfId="0" applyNumberFormat="1" applyFont="1" applyBorder="1" applyAlignment="1">
      <alignment horizontal="left" vertical="top" wrapText="1"/>
    </xf>
    <xf numFmtId="167" fontId="13" fillId="0" borderId="11" xfId="0" applyNumberFormat="1" applyFont="1" applyBorder="1" applyAlignment="1">
      <alignment horizontal="left" vertical="top" wrapText="1"/>
    </xf>
    <xf numFmtId="167" fontId="13" fillId="0" borderId="12" xfId="0" applyNumberFormat="1" applyFont="1" applyBorder="1" applyAlignment="1">
      <alignment horizontal="left" vertical="top" wrapText="1"/>
    </xf>
    <xf numFmtId="167" fontId="12" fillId="0" borderId="13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center" vertical="top" wrapText="1"/>
    </xf>
    <xf numFmtId="167" fontId="13" fillId="0" borderId="15" xfId="0" applyNumberFormat="1" applyFont="1" applyBorder="1" applyAlignment="1">
      <alignment horizontal="center" vertical="top" wrapText="1"/>
    </xf>
    <xf numFmtId="167" fontId="13" fillId="0" borderId="11" xfId="0" applyNumberFormat="1" applyFont="1" applyBorder="1" applyAlignment="1">
      <alignment horizontal="center" vertical="top" wrapText="1"/>
    </xf>
    <xf numFmtId="167" fontId="13" fillId="0" borderId="12" xfId="0" applyNumberFormat="1" applyFont="1" applyBorder="1" applyAlignment="1">
      <alignment horizontal="center" vertical="top" wrapText="1"/>
    </xf>
    <xf numFmtId="167" fontId="12" fillId="0" borderId="16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167" fontId="14" fillId="0" borderId="13" xfId="0" applyNumberFormat="1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167" fontId="11" fillId="0" borderId="17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1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165" fontId="7" fillId="0" borderId="0" xfId="0" applyNumberFormat="1" applyFont="1" applyAlignment="1">
      <alignment horizontal="center" vertical="center" shrinkToFit="1"/>
    </xf>
    <xf numFmtId="168" fontId="8" fillId="0" borderId="0" xfId="0" applyNumberFormat="1" applyFont="1" applyAlignment="1">
      <alignment horizontal="center" vertical="center" shrinkToFit="1"/>
    </xf>
    <xf numFmtId="168" fontId="1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9" fillId="0" borderId="0" xfId="59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49" fontId="10" fillId="0" borderId="0" xfId="59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shrinkToFit="1"/>
    </xf>
    <xf numFmtId="167" fontId="16" fillId="0" borderId="0" xfId="0" applyNumberFormat="1" applyFont="1" applyAlignment="1">
      <alignment horizontal="center" vertical="center" shrinkToFit="1"/>
    </xf>
    <xf numFmtId="167" fontId="8" fillId="0" borderId="0" xfId="0" applyNumberFormat="1" applyFont="1" applyAlignment="1">
      <alignment horizontal="center" vertical="center" shrinkToFit="1"/>
    </xf>
    <xf numFmtId="167" fontId="7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167" fontId="17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20" xfId="0" applyFont="1" applyBorder="1" applyAlignment="1" quotePrefix="1">
      <alignment horizontal="center"/>
    </xf>
    <xf numFmtId="16" fontId="20" fillId="0" borderId="20" xfId="0" applyNumberFormat="1" applyFont="1" applyBorder="1" applyAlignment="1" quotePrefix="1">
      <alignment horizontal="center"/>
    </xf>
    <xf numFmtId="0" fontId="20" fillId="0" borderId="21" xfId="0" applyFont="1" applyBorder="1" applyAlignment="1" quotePrefix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0" fillId="0" borderId="22" xfId="0" applyNumberFormat="1" applyFont="1" applyBorder="1" applyAlignment="1">
      <alignment horizontal="center"/>
    </xf>
    <xf numFmtId="168" fontId="20" fillId="0" borderId="23" xfId="0" applyNumberFormat="1" applyFont="1" applyBorder="1" applyAlignment="1">
      <alignment horizontal="center"/>
    </xf>
    <xf numFmtId="168" fontId="20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left" vertical="center"/>
    </xf>
    <xf numFmtId="168" fontId="20" fillId="0" borderId="27" xfId="0" applyNumberFormat="1" applyFont="1" applyBorder="1" applyAlignment="1">
      <alignment horizontal="center"/>
    </xf>
    <xf numFmtId="168" fontId="20" fillId="0" borderId="28" xfId="0" applyNumberFormat="1" applyFont="1" applyBorder="1" applyAlignment="1">
      <alignment horizontal="center"/>
    </xf>
    <xf numFmtId="168" fontId="20" fillId="0" borderId="29" xfId="0" applyNumberFormat="1" applyFont="1" applyBorder="1" applyAlignment="1">
      <alignment horizontal="center"/>
    </xf>
    <xf numFmtId="168" fontId="20" fillId="0" borderId="30" xfId="0" applyNumberFormat="1" applyFont="1" applyBorder="1" applyAlignment="1">
      <alignment horizontal="center"/>
    </xf>
    <xf numFmtId="168" fontId="20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right" vertical="center"/>
    </xf>
    <xf numFmtId="49" fontId="12" fillId="0" borderId="33" xfId="0" applyNumberFormat="1" applyFont="1" applyBorder="1" applyAlignment="1">
      <alignment horizontal="left" vertical="center"/>
    </xf>
    <xf numFmtId="168" fontId="20" fillId="0" borderId="34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left" vertical="center"/>
    </xf>
    <xf numFmtId="168" fontId="20" fillId="0" borderId="29" xfId="0" applyNumberFormat="1" applyFont="1" applyBorder="1" applyAlignment="1" quotePrefix="1">
      <alignment horizontal="center"/>
    </xf>
    <xf numFmtId="168" fontId="20" fillId="0" borderId="30" xfId="0" applyNumberFormat="1" applyFont="1" applyBorder="1" applyAlignment="1" quotePrefix="1">
      <alignment horizontal="center"/>
    </xf>
    <xf numFmtId="168" fontId="20" fillId="0" borderId="35" xfId="0" applyNumberFormat="1" applyFont="1" applyBorder="1" applyAlignment="1" quotePrefix="1">
      <alignment horizontal="center"/>
    </xf>
    <xf numFmtId="168" fontId="20" fillId="0" borderId="31" xfId="0" applyNumberFormat="1" applyFont="1" applyBorder="1" applyAlignment="1" quotePrefix="1">
      <alignment horizontal="center"/>
    </xf>
    <xf numFmtId="168" fontId="20" fillId="0" borderId="34" xfId="0" applyNumberFormat="1" applyFont="1" applyBorder="1" applyAlignment="1" quotePrefix="1">
      <alignment horizontal="center"/>
    </xf>
    <xf numFmtId="168" fontId="20" fillId="0" borderId="38" xfId="0" applyNumberFormat="1" applyFont="1" applyBorder="1" applyAlignment="1">
      <alignment horizontal="center"/>
    </xf>
    <xf numFmtId="168" fontId="20" fillId="0" borderId="39" xfId="0" applyNumberFormat="1" applyFont="1" applyBorder="1" applyAlignment="1">
      <alignment horizontal="center"/>
    </xf>
    <xf numFmtId="168" fontId="20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right" vertical="center"/>
    </xf>
    <xf numFmtId="49" fontId="12" fillId="0" borderId="42" xfId="0" applyNumberFormat="1" applyFont="1" applyBorder="1" applyAlignment="1">
      <alignment horizontal="left" vertical="center"/>
    </xf>
    <xf numFmtId="168" fontId="20" fillId="0" borderId="43" xfId="0" applyNumberFormat="1" applyFont="1" applyBorder="1" applyAlignment="1">
      <alignment horizontal="center"/>
    </xf>
    <xf numFmtId="168" fontId="20" fillId="0" borderId="4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167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9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9" fontId="9" fillId="0" borderId="0" xfId="59" applyFont="1" applyAlignment="1">
      <alignment horizontal="right" vertical="center"/>
    </xf>
    <xf numFmtId="167" fontId="8" fillId="0" borderId="0" xfId="0" applyNumberFormat="1" applyFont="1" applyAlignment="1">
      <alignment horizontal="right" vertical="center" shrinkToFit="1"/>
    </xf>
    <xf numFmtId="168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7" fontId="12" fillId="0" borderId="17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right" vertical="top" wrapText="1"/>
    </xf>
    <xf numFmtId="0" fontId="21" fillId="0" borderId="17" xfId="0" applyFont="1" applyBorder="1" applyAlignment="1" quotePrefix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8" xfId="0" applyFont="1" applyBorder="1" applyAlignment="1" quotePrefix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workbookViewId="0" topLeftCell="A1">
      <selection activeCell="D15" sqref="D15"/>
    </sheetView>
  </sheetViews>
  <sheetFormatPr defaultColWidth="9.00390625" defaultRowHeight="12.75" customHeight="1"/>
  <cols>
    <col min="1" max="4" width="9.00390625" style="24" customWidth="1"/>
    <col min="5" max="5" width="9.00390625" style="28" customWidth="1"/>
    <col min="6" max="6" width="9.00390625" style="24" customWidth="1"/>
    <col min="7" max="7" width="6.125" style="28" customWidth="1"/>
    <col min="8" max="8" width="7.00390625" style="33" customWidth="1"/>
    <col min="9" max="14" width="9.00390625" style="24" customWidth="1"/>
    <col min="15" max="16384" width="9.00390625" style="26" customWidth="1"/>
  </cols>
  <sheetData>
    <row r="1" spans="1:14" s="92" customFormat="1" ht="12.75" customHeight="1">
      <c r="A1" s="28" t="s">
        <v>15</v>
      </c>
      <c r="B1" s="28" t="s">
        <v>96</v>
      </c>
      <c r="C1" s="28" t="s">
        <v>95</v>
      </c>
      <c r="D1" s="28"/>
      <c r="E1" s="28" t="s">
        <v>21</v>
      </c>
      <c r="F1" s="28"/>
      <c r="G1" s="100" t="s">
        <v>97</v>
      </c>
      <c r="H1" s="100"/>
      <c r="I1" s="28"/>
      <c r="J1" s="28" t="s">
        <v>22</v>
      </c>
      <c r="K1" s="28"/>
      <c r="L1" s="28" t="s">
        <v>95</v>
      </c>
      <c r="M1" s="28" t="s">
        <v>96</v>
      </c>
      <c r="N1" s="28" t="s">
        <v>15</v>
      </c>
    </row>
    <row r="2" spans="1:14" ht="12.75" customHeight="1">
      <c r="A2" s="90">
        <v>0.000278125</v>
      </c>
      <c r="B2" s="90">
        <v>0.00027800925925925926</v>
      </c>
      <c r="C2" s="90">
        <v>0.00023090277777777776</v>
      </c>
      <c r="D2" s="90"/>
      <c r="E2" s="90"/>
      <c r="G2" s="28" t="s">
        <v>69</v>
      </c>
      <c r="H2" s="25" t="s">
        <v>71</v>
      </c>
      <c r="J2" s="90"/>
      <c r="K2" s="90"/>
      <c r="L2" s="90">
        <v>0.00024305555555555555</v>
      </c>
      <c r="M2" s="90">
        <v>0.00029247685185185187</v>
      </c>
      <c r="N2" s="90">
        <v>0.0002925925925925926</v>
      </c>
    </row>
    <row r="3" spans="1:14" ht="12.75" customHeight="1">
      <c r="A3" s="90">
        <v>0.0005560185185185184</v>
      </c>
      <c r="B3" s="90">
        <v>0.0005559027777777777</v>
      </c>
      <c r="C3" s="90">
        <v>0.00046192129629629627</v>
      </c>
      <c r="D3" s="90"/>
      <c r="E3" s="90"/>
      <c r="G3" s="28" t="s">
        <v>70</v>
      </c>
      <c r="H3" s="25" t="s">
        <v>71</v>
      </c>
      <c r="J3" s="90"/>
      <c r="K3" s="90"/>
      <c r="L3" s="90">
        <v>0.0004861111111111111</v>
      </c>
      <c r="M3" s="90">
        <v>0.0005850694444444445</v>
      </c>
      <c r="N3" s="90">
        <v>0.0005851851851851852</v>
      </c>
    </row>
    <row r="4" spans="1:14" ht="12.75" customHeight="1">
      <c r="A4" s="90">
        <v>0.00033645833333333336</v>
      </c>
      <c r="B4" s="90">
        <v>0.0003363425925925926</v>
      </c>
      <c r="C4" s="90">
        <v>0.00027974537037037036</v>
      </c>
      <c r="D4" s="90"/>
      <c r="E4" s="90"/>
      <c r="G4" s="28" t="s">
        <v>69</v>
      </c>
      <c r="H4" s="25" t="s">
        <v>72</v>
      </c>
      <c r="J4" s="90"/>
      <c r="K4" s="90"/>
      <c r="L4" s="90">
        <v>0.0002962962962962963</v>
      </c>
      <c r="M4" s="90">
        <v>0.00035625</v>
      </c>
      <c r="N4" s="90">
        <v>0.00035636574074074075</v>
      </c>
    </row>
    <row r="5" spans="1:14" ht="12.75" customHeight="1">
      <c r="A5" s="90">
        <v>0.0006726851851851851</v>
      </c>
      <c r="B5" s="90">
        <v>0.0006725694444444444</v>
      </c>
      <c r="C5" s="90">
        <v>0.0005594907407407407</v>
      </c>
      <c r="D5" s="90"/>
      <c r="E5" s="90"/>
      <c r="G5" s="28" t="s">
        <v>70</v>
      </c>
      <c r="H5" s="25" t="s">
        <v>72</v>
      </c>
      <c r="J5" s="90"/>
      <c r="K5" s="90"/>
      <c r="L5" s="90">
        <v>0.0005925925925925926</v>
      </c>
      <c r="M5" s="90">
        <v>0.0007123842592592592</v>
      </c>
      <c r="N5" s="90">
        <v>0.0007124999999999999</v>
      </c>
    </row>
    <row r="6" spans="1:14" ht="12.75" customHeight="1">
      <c r="A6" s="90">
        <v>0.0003722222222222222</v>
      </c>
      <c r="B6" s="90">
        <v>0.00037210648148148145</v>
      </c>
      <c r="C6" s="90">
        <v>0.00030925925925925923</v>
      </c>
      <c r="D6" s="90"/>
      <c r="E6" s="90"/>
      <c r="G6" s="28" t="s">
        <v>69</v>
      </c>
      <c r="H6" s="25" t="s">
        <v>73</v>
      </c>
      <c r="I6" s="25"/>
      <c r="J6" s="90"/>
      <c r="K6" s="90"/>
      <c r="L6" s="90">
        <v>0.00032997685185185186</v>
      </c>
      <c r="M6" s="90">
        <v>0.0003969907407407408</v>
      </c>
      <c r="N6" s="90">
        <v>0.0003971064814814815</v>
      </c>
    </row>
    <row r="7" spans="1:14" ht="12.75" customHeight="1">
      <c r="A7" s="90">
        <v>0.0007443287037037038</v>
      </c>
      <c r="B7" s="90">
        <v>0.000744212962962963</v>
      </c>
      <c r="C7" s="90">
        <v>0.0006184027777777778</v>
      </c>
      <c r="D7" s="90"/>
      <c r="E7" s="90"/>
      <c r="G7" s="28" t="s">
        <v>70</v>
      </c>
      <c r="H7" s="25" t="s">
        <v>73</v>
      </c>
      <c r="I7" s="25"/>
      <c r="J7" s="90"/>
      <c r="K7" s="90"/>
      <c r="L7" s="90">
        <v>0.0006599537037037037</v>
      </c>
      <c r="M7" s="90">
        <v>0.0007940972222222223</v>
      </c>
      <c r="N7" s="90">
        <v>0.000794212962962963</v>
      </c>
    </row>
    <row r="8" spans="1:14" ht="12.75" customHeight="1">
      <c r="A8" s="90">
        <v>0.0003217592592592593</v>
      </c>
      <c r="B8" s="90">
        <v>0.0003216435185185186</v>
      </c>
      <c r="C8" s="90">
        <v>0.00026747685185185186</v>
      </c>
      <c r="D8" s="90"/>
      <c r="E8" s="90"/>
      <c r="G8" s="28" t="s">
        <v>69</v>
      </c>
      <c r="H8" s="25" t="s">
        <v>74</v>
      </c>
      <c r="J8" s="90"/>
      <c r="K8" s="90"/>
      <c r="L8" s="90">
        <v>0.00028171296296296294</v>
      </c>
      <c r="M8" s="90">
        <v>0.00033888888888888895</v>
      </c>
      <c r="N8" s="90">
        <v>0.0003390046296296297</v>
      </c>
    </row>
    <row r="9" spans="1:14" ht="12.75" customHeight="1">
      <c r="A9" s="90">
        <v>0.0006434027777777778</v>
      </c>
      <c r="B9" s="90">
        <v>0.000643287037037037</v>
      </c>
      <c r="C9" s="90">
        <v>0.0005349537037037037</v>
      </c>
      <c r="D9" s="90"/>
      <c r="E9" s="90"/>
      <c r="G9" s="28" t="s">
        <v>70</v>
      </c>
      <c r="H9" s="25" t="s">
        <v>74</v>
      </c>
      <c r="J9" s="90"/>
      <c r="K9" s="90"/>
      <c r="L9" s="90">
        <v>0.0005635416666666667</v>
      </c>
      <c r="M9" s="90">
        <v>0.000677662037037037</v>
      </c>
      <c r="N9" s="90">
        <v>0.0006777777777777777</v>
      </c>
    </row>
    <row r="10" spans="1:14" s="32" customFormat="1" ht="6.75" customHeight="1">
      <c r="A10" s="93"/>
      <c r="B10" s="94"/>
      <c r="C10" s="94"/>
      <c r="D10" s="94"/>
      <c r="E10" s="94"/>
      <c r="F10" s="27"/>
      <c r="G10" s="30"/>
      <c r="H10" s="31"/>
      <c r="I10" s="27"/>
      <c r="J10" s="94"/>
      <c r="K10" s="94"/>
      <c r="L10" s="94"/>
      <c r="M10" s="94"/>
      <c r="N10" s="93"/>
    </row>
    <row r="11" spans="1:14" s="92" customFormat="1" ht="12.75" customHeight="1">
      <c r="A11" s="34" t="s">
        <v>15</v>
      </c>
      <c r="B11" s="34" t="s">
        <v>96</v>
      </c>
      <c r="C11" s="95" t="s">
        <v>95</v>
      </c>
      <c r="D11" s="95" t="s">
        <v>94</v>
      </c>
      <c r="E11" s="95" t="s">
        <v>92</v>
      </c>
      <c r="F11" s="28" t="s">
        <v>25</v>
      </c>
      <c r="G11" s="100" t="s">
        <v>52</v>
      </c>
      <c r="H11" s="100"/>
      <c r="I11" s="28" t="s">
        <v>25</v>
      </c>
      <c r="J11" s="95" t="s">
        <v>92</v>
      </c>
      <c r="K11" s="95" t="s">
        <v>94</v>
      </c>
      <c r="L11" s="95" t="s">
        <v>95</v>
      </c>
      <c r="M11" s="34" t="s">
        <v>96</v>
      </c>
      <c r="N11" s="34" t="s">
        <v>15</v>
      </c>
    </row>
    <row r="12" spans="1:14" ht="12.75" customHeight="1">
      <c r="A12" s="90">
        <v>0.0005011574074074073</v>
      </c>
      <c r="B12" s="90">
        <v>0.0005010416666666666</v>
      </c>
      <c r="C12" s="90">
        <v>0.00046192129629629627</v>
      </c>
      <c r="D12" s="90">
        <v>0.0004226851851851852</v>
      </c>
      <c r="E12" s="90">
        <v>0.0003835648148148148</v>
      </c>
      <c r="F12" s="90">
        <f>ZoneSect!C3</f>
        <v>0.00033900462962962964</v>
      </c>
      <c r="G12" s="28" t="s">
        <v>70</v>
      </c>
      <c r="H12" s="25" t="s">
        <v>71</v>
      </c>
      <c r="I12" s="90">
        <f>ZoneSect!G3</f>
        <v>0.0003355324074074074</v>
      </c>
      <c r="J12" s="90">
        <v>0.0004037037037037037</v>
      </c>
      <c r="K12" s="90">
        <v>0.0004449074074074074</v>
      </c>
      <c r="L12" s="90">
        <v>0.0004861111111111111</v>
      </c>
      <c r="M12" s="90">
        <v>0.0005273148148148148</v>
      </c>
      <c r="N12" s="90">
        <v>0.0005274305555555555</v>
      </c>
    </row>
    <row r="13" spans="1:14" ht="12.75" customHeight="1">
      <c r="A13" s="90">
        <v>0.0011282407407407409</v>
      </c>
      <c r="B13" s="90">
        <v>0.001128125</v>
      </c>
      <c r="C13" s="90">
        <v>0.0010400462962962963</v>
      </c>
      <c r="D13" s="90">
        <v>0.0009519675925925927</v>
      </c>
      <c r="E13" s="90">
        <v>0.0008640046296296297</v>
      </c>
      <c r="F13" s="90">
        <f>ZoneSect!C4</f>
        <v>0.0007383101851851852</v>
      </c>
      <c r="G13" s="28" t="s">
        <v>75</v>
      </c>
      <c r="H13" s="25" t="s">
        <v>71</v>
      </c>
      <c r="I13" s="90">
        <f>ZoneSect!G4</f>
        <v>0.0007359953703703704</v>
      </c>
      <c r="J13" s="90">
        <v>0.0008928240740740741</v>
      </c>
      <c r="K13" s="90">
        <v>0.0009837962962962962</v>
      </c>
      <c r="L13" s="90">
        <v>0.0010747685185185185</v>
      </c>
      <c r="M13" s="90">
        <v>0.0011657407407407408</v>
      </c>
      <c r="N13" s="90">
        <v>0.0011658564814814817</v>
      </c>
    </row>
    <row r="14" spans="1:14" ht="12.75" customHeight="1">
      <c r="A14" s="90">
        <v>0.0025050925925925926</v>
      </c>
      <c r="B14" s="90">
        <v>0.002504976851851852</v>
      </c>
      <c r="C14" s="90">
        <v>0.002309722222222222</v>
      </c>
      <c r="D14" s="90">
        <v>0.0021144675925925927</v>
      </c>
      <c r="E14" s="90">
        <v>0.001919212962962963</v>
      </c>
      <c r="F14" s="90">
        <f>ZoneSect!C5</f>
        <v>0.0016190972222222223</v>
      </c>
      <c r="G14" s="28" t="s">
        <v>76</v>
      </c>
      <c r="H14" s="25" t="s">
        <v>71</v>
      </c>
      <c r="I14" s="90">
        <f>ZoneSect!G5</f>
        <v>0.001607523148148148</v>
      </c>
      <c r="J14" s="90">
        <v>0.0019472222222222224</v>
      </c>
      <c r="K14" s="90">
        <v>0.002145370370370371</v>
      </c>
      <c r="L14" s="90">
        <v>0.002343402777777778</v>
      </c>
      <c r="M14" s="90">
        <v>0.002541435185185185</v>
      </c>
      <c r="N14" s="90">
        <v>0.002541550925925926</v>
      </c>
    </row>
    <row r="15" spans="1:14" ht="12.75" customHeight="1">
      <c r="A15" s="90">
        <v>0.000606712962962963</v>
      </c>
      <c r="B15" s="90">
        <v>0.0006065972222222222</v>
      </c>
      <c r="C15" s="90">
        <v>0.0005594907407407407</v>
      </c>
      <c r="D15" s="90">
        <v>0.0005122685185185185</v>
      </c>
      <c r="E15" s="90">
        <v>0.00046516203703703704</v>
      </c>
      <c r="F15" s="90">
        <f>ZoneSect!C6</f>
        <v>0.00040381944444444444</v>
      </c>
      <c r="G15" s="28" t="s">
        <v>70</v>
      </c>
      <c r="H15" s="25" t="s">
        <v>72</v>
      </c>
      <c r="I15" s="90">
        <f>ZoneSect!G6</f>
        <v>0.00040381944444444444</v>
      </c>
      <c r="J15" s="90">
        <v>0.000492824074074074</v>
      </c>
      <c r="K15" s="90">
        <v>0.0005427083333333333</v>
      </c>
      <c r="L15" s="90">
        <v>0.0005925925925925926</v>
      </c>
      <c r="M15" s="90">
        <v>0.0006424768518518519</v>
      </c>
      <c r="N15" s="90">
        <v>0.0006425925925925926</v>
      </c>
    </row>
    <row r="16" spans="1:14" ht="12.75" customHeight="1">
      <c r="A16" s="90">
        <v>0.0013381944444444444</v>
      </c>
      <c r="B16" s="90">
        <v>0.0013380787037037035</v>
      </c>
      <c r="C16" s="90">
        <v>0.0012341435185185185</v>
      </c>
      <c r="D16" s="90">
        <v>0.0011302083333333335</v>
      </c>
      <c r="E16" s="90">
        <v>0.001026388888888889</v>
      </c>
      <c r="F16" s="90">
        <f>ZoneSect!C7</f>
        <v>0.0008702546296296296</v>
      </c>
      <c r="G16" s="28" t="s">
        <v>75</v>
      </c>
      <c r="H16" s="25" t="s">
        <v>72</v>
      </c>
      <c r="I16" s="90">
        <f>ZoneSect!G7</f>
        <v>0.0008748842592592593</v>
      </c>
      <c r="J16" s="90">
        <v>0.0010496527777777778</v>
      </c>
      <c r="K16" s="90">
        <v>0.0011559027777777776</v>
      </c>
      <c r="L16" s="90">
        <v>0.0012621527777777778</v>
      </c>
      <c r="M16" s="90">
        <v>0.0013684027777777776</v>
      </c>
      <c r="N16" s="90">
        <v>0.0013685185185185185</v>
      </c>
    </row>
    <row r="17" spans="1:14" ht="12.75" customHeight="1">
      <c r="A17" s="90">
        <v>0.0006709490740740741</v>
      </c>
      <c r="B17" s="90">
        <v>0.0006708333333333334</v>
      </c>
      <c r="C17" s="90">
        <v>0.0006184027777777778</v>
      </c>
      <c r="D17" s="90">
        <v>0.0005660879629629629</v>
      </c>
      <c r="E17" s="90">
        <v>0.0005136574074074074</v>
      </c>
      <c r="F17" s="90">
        <f>ZoneSect!C8</f>
        <v>0.0004512731481481482</v>
      </c>
      <c r="G17" s="28" t="s">
        <v>70</v>
      </c>
      <c r="H17" s="25" t="s">
        <v>73</v>
      </c>
      <c r="I17" s="90">
        <f>ZoneSect!G8</f>
        <v>0.0004570601851851852</v>
      </c>
      <c r="J17" s="90">
        <v>0.0005482638888888888</v>
      </c>
      <c r="K17" s="90">
        <v>0.0006041666666666667</v>
      </c>
      <c r="L17" s="90">
        <v>0.0006599537037037037</v>
      </c>
      <c r="M17" s="90">
        <v>0.0007158564814814815</v>
      </c>
      <c r="N17" s="90">
        <v>0.0007159722222222222</v>
      </c>
    </row>
    <row r="18" spans="1:14" ht="12.75" customHeight="1">
      <c r="A18" s="90">
        <v>0.0014722222222222222</v>
      </c>
      <c r="B18" s="90">
        <v>0.0014721064814814814</v>
      </c>
      <c r="C18" s="90">
        <v>0.0013572916666666666</v>
      </c>
      <c r="D18" s="90">
        <v>0.0012424768518518518</v>
      </c>
      <c r="E18" s="90">
        <v>0.0011275462962962964</v>
      </c>
      <c r="F18" s="90">
        <f>ZoneSect!C9</f>
        <v>0.0009836805555555556</v>
      </c>
      <c r="G18" s="28" t="s">
        <v>75</v>
      </c>
      <c r="H18" s="25" t="s">
        <v>73</v>
      </c>
      <c r="I18" s="90">
        <f>ZoneSect!G9</f>
        <v>0.0009975694444444446</v>
      </c>
      <c r="J18" s="90">
        <v>0.0012027777777777779</v>
      </c>
      <c r="K18" s="90">
        <v>0.0013251157407407409</v>
      </c>
      <c r="L18" s="90">
        <v>0.0014474537037037038</v>
      </c>
      <c r="M18" s="90">
        <v>0.0015699074074074072</v>
      </c>
      <c r="N18" s="90">
        <v>0.001570023148148148</v>
      </c>
    </row>
    <row r="19" spans="1:14" ht="12.75" customHeight="1">
      <c r="A19" s="90">
        <v>0.0005802083333333334</v>
      </c>
      <c r="B19" s="90">
        <v>0.0005800925925925927</v>
      </c>
      <c r="C19" s="90">
        <v>0.0005349537037037037</v>
      </c>
      <c r="D19" s="90">
        <v>0.000489699074074074</v>
      </c>
      <c r="E19" s="90">
        <v>0.00044456018518518515</v>
      </c>
      <c r="F19" s="90">
        <f>ZoneSect!C10</f>
        <v>0.0003725694444444444</v>
      </c>
      <c r="G19" s="28" t="s">
        <v>70</v>
      </c>
      <c r="H19" s="25" t="s">
        <v>74</v>
      </c>
      <c r="I19" s="90">
        <f>ZoneSect!G10</f>
        <v>0.00037604166666666667</v>
      </c>
      <c r="J19" s="90">
        <v>0.00046840277777777776</v>
      </c>
      <c r="K19" s="90">
        <v>0.0005159722222222221</v>
      </c>
      <c r="L19" s="90">
        <v>0.0005635416666666667</v>
      </c>
      <c r="M19" s="90">
        <v>0.0006111111111111112</v>
      </c>
      <c r="N19" s="90">
        <v>0.000611226851851852</v>
      </c>
    </row>
    <row r="20" spans="1:14" ht="12.75" customHeight="1">
      <c r="A20" s="90">
        <v>0.0013549768518518518</v>
      </c>
      <c r="B20" s="90">
        <v>0.001354861111111111</v>
      </c>
      <c r="C20" s="90">
        <v>0.001249537037037037</v>
      </c>
      <c r="D20" s="90">
        <v>0.0011442129629629628</v>
      </c>
      <c r="E20" s="90">
        <v>0.0010388888888888889</v>
      </c>
      <c r="F20" s="90">
        <f>ZoneSect!C11</f>
        <v>0.0008633101851851853</v>
      </c>
      <c r="G20" s="28" t="s">
        <v>75</v>
      </c>
      <c r="H20" s="25" t="s">
        <v>74</v>
      </c>
      <c r="I20" s="90">
        <f>ZoneSect!G11</f>
        <v>0.0008690972222222222</v>
      </c>
      <c r="J20" s="90">
        <v>0.0010932870370370371</v>
      </c>
      <c r="K20" s="90">
        <v>0.001204050925925926</v>
      </c>
      <c r="L20" s="90">
        <v>0.0013148148148148147</v>
      </c>
      <c r="M20" s="90">
        <v>0.0014256944444444443</v>
      </c>
      <c r="N20" s="90">
        <v>0.0014258101851851851</v>
      </c>
    </row>
    <row r="21" spans="1:14" ht="12.75" customHeight="1">
      <c r="A21" s="91">
        <v>0.0013233796296296296</v>
      </c>
      <c r="B21" s="91">
        <v>0.0013232638888888888</v>
      </c>
      <c r="C21" s="91">
        <v>0.0012202546296296297</v>
      </c>
      <c r="D21" s="91">
        <v>0.0011172453703703704</v>
      </c>
      <c r="E21" s="91">
        <v>0.001014236111111111</v>
      </c>
      <c r="F21" s="26" t="s">
        <v>36</v>
      </c>
      <c r="G21" s="28" t="s">
        <v>75</v>
      </c>
      <c r="H21" s="25" t="s">
        <v>78</v>
      </c>
      <c r="I21" s="26" t="s">
        <v>36</v>
      </c>
      <c r="J21" s="90">
        <v>0.0010596064814814815</v>
      </c>
      <c r="K21" s="90">
        <v>0.0011672453703703704</v>
      </c>
      <c r="L21" s="90">
        <v>0.0012747685185185184</v>
      </c>
      <c r="M21" s="90">
        <v>0.0013824074074074073</v>
      </c>
      <c r="N21" s="90">
        <v>0.0013825231481481481</v>
      </c>
    </row>
    <row r="22" spans="1:14" ht="12.75" customHeight="1">
      <c r="A22" s="90">
        <v>0.002810532407407408</v>
      </c>
      <c r="B22" s="90">
        <v>0.0028104166666666672</v>
      </c>
      <c r="C22" s="90">
        <v>0.0025916666666666666</v>
      </c>
      <c r="D22" s="90">
        <v>0.002372916666666667</v>
      </c>
      <c r="E22" s="90">
        <v>0.0021541666666666666</v>
      </c>
      <c r="F22" s="90">
        <f>ZoneSect!C12</f>
        <v>0.0018274305555555554</v>
      </c>
      <c r="G22" s="28" t="s">
        <v>76</v>
      </c>
      <c r="H22" s="25" t="s">
        <v>78</v>
      </c>
      <c r="I22" s="90">
        <f>ZoneSect!G12</f>
        <v>0.001834375</v>
      </c>
      <c r="J22" s="90">
        <v>0.002215046296296296</v>
      </c>
      <c r="K22" s="90">
        <v>0.0024398148148148144</v>
      </c>
      <c r="L22" s="90">
        <v>0.0026646990740740737</v>
      </c>
      <c r="M22" s="90">
        <v>0.0028895833333333334</v>
      </c>
      <c r="N22" s="90">
        <v>0.002889699074074074</v>
      </c>
    </row>
    <row r="23" spans="1:14" s="32" customFormat="1" ht="6.75" customHeight="1">
      <c r="A23" s="93"/>
      <c r="B23" s="94"/>
      <c r="C23" s="94"/>
      <c r="D23" s="94"/>
      <c r="E23" s="94"/>
      <c r="F23" s="24"/>
      <c r="G23" s="28"/>
      <c r="H23" s="31"/>
      <c r="I23" s="24"/>
      <c r="J23" s="94"/>
      <c r="K23" s="94"/>
      <c r="L23" s="94"/>
      <c r="M23" s="94"/>
      <c r="N23" s="93"/>
    </row>
    <row r="24" spans="1:14" s="92" customFormat="1" ht="12.75" customHeight="1">
      <c r="A24" s="34" t="s">
        <v>15</v>
      </c>
      <c r="B24" s="34" t="s">
        <v>96</v>
      </c>
      <c r="C24" s="95" t="s">
        <v>95</v>
      </c>
      <c r="D24" s="95" t="s">
        <v>94</v>
      </c>
      <c r="E24" s="95" t="s">
        <v>92</v>
      </c>
      <c r="F24" s="28" t="s">
        <v>25</v>
      </c>
      <c r="G24" s="100" t="s">
        <v>91</v>
      </c>
      <c r="H24" s="100"/>
      <c r="I24" s="28" t="s">
        <v>25</v>
      </c>
      <c r="J24" s="95" t="s">
        <v>92</v>
      </c>
      <c r="K24" s="95" t="s">
        <v>94</v>
      </c>
      <c r="L24" s="95" t="s">
        <v>95</v>
      </c>
      <c r="M24" s="34" t="s">
        <v>96</v>
      </c>
      <c r="N24" s="34" t="s">
        <v>15</v>
      </c>
    </row>
    <row r="25" spans="1:14" ht="12.75" customHeight="1">
      <c r="A25" s="90">
        <v>0.0004369212962962963</v>
      </c>
      <c r="B25" s="90">
        <v>0.00043680555555555557</v>
      </c>
      <c r="C25" s="90">
        <v>0.00040254629629629635</v>
      </c>
      <c r="D25" s="90">
        <v>0.00036828703703703703</v>
      </c>
      <c r="E25" s="90">
        <v>0.00033402777777777776</v>
      </c>
      <c r="F25" s="90">
        <f>ZoneSect!C15</f>
        <v>0.00030081018518518515</v>
      </c>
      <c r="G25" s="28" t="s">
        <v>70</v>
      </c>
      <c r="H25" s="25" t="s">
        <v>71</v>
      </c>
      <c r="I25" s="90">
        <f>ZoneSect!G15</f>
        <v>0.00030081018518518515</v>
      </c>
      <c r="J25" s="90">
        <v>0.0003422453703703704</v>
      </c>
      <c r="K25" s="90">
        <v>0.0003773148148148148</v>
      </c>
      <c r="L25" s="90">
        <v>0.00041238425925925926</v>
      </c>
      <c r="M25" s="90">
        <v>0.0004473379629629629</v>
      </c>
      <c r="N25" s="90">
        <v>0.00044745370370370365</v>
      </c>
    </row>
    <row r="26" spans="1:14" ht="12.75" customHeight="1">
      <c r="A26" s="90">
        <v>0.0009719907407407408</v>
      </c>
      <c r="B26" s="90">
        <v>0.0009718750000000001</v>
      </c>
      <c r="C26" s="90">
        <v>0.0008958333333333333</v>
      </c>
      <c r="D26" s="90">
        <v>0.0008197916666666667</v>
      </c>
      <c r="E26" s="90">
        <v>0.00074375</v>
      </c>
      <c r="F26" s="90">
        <f>ZoneSect!C16</f>
        <v>0.0006596064814814815</v>
      </c>
      <c r="G26" s="28" t="s">
        <v>75</v>
      </c>
      <c r="H26" s="25" t="s">
        <v>71</v>
      </c>
      <c r="I26" s="90">
        <f>ZoneSect!G16</f>
        <v>0.000652662037037037</v>
      </c>
      <c r="J26" s="90">
        <v>0.0007640046296296297</v>
      </c>
      <c r="K26" s="90">
        <v>0.0008420138888888889</v>
      </c>
      <c r="L26" s="90">
        <v>0.0009202546296296297</v>
      </c>
      <c r="M26" s="90">
        <v>0.0009981481481481482</v>
      </c>
      <c r="N26" s="90">
        <v>0.000998263888888889</v>
      </c>
    </row>
    <row r="27" spans="1:14" ht="12.75" customHeight="1">
      <c r="A27" s="90">
        <v>0.002130324074074074</v>
      </c>
      <c r="B27" s="90">
        <v>0.0021302083333333333</v>
      </c>
      <c r="C27" s="90">
        <v>0.001963773148148148</v>
      </c>
      <c r="D27" s="90">
        <v>0.0017973379629629628</v>
      </c>
      <c r="E27" s="90">
        <v>0.0016309027777777776</v>
      </c>
      <c r="F27" s="90">
        <f>ZoneSect!C17</f>
        <v>0.0014339120370370371</v>
      </c>
      <c r="G27" s="28" t="s">
        <v>76</v>
      </c>
      <c r="H27" s="25" t="s">
        <v>71</v>
      </c>
      <c r="I27" s="90">
        <f>ZoneSect!G17</f>
        <v>0.001422337962962963</v>
      </c>
      <c r="J27" s="90">
        <v>0.0016825231481481483</v>
      </c>
      <c r="K27" s="90">
        <v>0.0018540509259259259</v>
      </c>
      <c r="L27" s="90">
        <v>0.0020256944444444445</v>
      </c>
      <c r="M27" s="90">
        <v>0.002197337962962963</v>
      </c>
      <c r="N27" s="90">
        <v>0.0021974537037037036</v>
      </c>
    </row>
    <row r="28" spans="1:14" ht="12.75" customHeight="1">
      <c r="A28" s="90">
        <v>0.005689236111111111</v>
      </c>
      <c r="B28" s="90">
        <v>0.00568912037037037</v>
      </c>
      <c r="C28" s="90">
        <v>0.005241666666666667</v>
      </c>
      <c r="D28" s="90">
        <v>0.004794328703703704</v>
      </c>
      <c r="E28" s="90">
        <v>0.004346875</v>
      </c>
      <c r="F28" s="90">
        <f>ZoneSect!C18</f>
        <v>0.0038471064814814813</v>
      </c>
      <c r="G28" s="28" t="s">
        <v>77</v>
      </c>
      <c r="H28" s="25" t="s">
        <v>71</v>
      </c>
      <c r="I28" s="90">
        <f>ZoneSect!G18</f>
        <v>0.003837847222222222</v>
      </c>
      <c r="J28" s="90">
        <v>0.004492939814814815</v>
      </c>
      <c r="K28" s="90">
        <v>0.004954976851851853</v>
      </c>
      <c r="L28" s="90">
        <v>0.005416898148148148</v>
      </c>
      <c r="M28" s="90">
        <v>0.0058790509259259265</v>
      </c>
      <c r="N28" s="90">
        <v>0.005879166666666667</v>
      </c>
    </row>
    <row r="29" spans="1:14" ht="12.75" customHeight="1">
      <c r="A29" s="90">
        <v>0.000525462962962963</v>
      </c>
      <c r="B29" s="90">
        <v>0.0005253472222222223</v>
      </c>
      <c r="C29" s="90">
        <v>0.00048449074074074074</v>
      </c>
      <c r="D29" s="90">
        <v>0.00044363425925925923</v>
      </c>
      <c r="E29" s="90">
        <v>0.00040266203703703704</v>
      </c>
      <c r="F29" s="90">
        <f>ZoneSect!C19</f>
        <v>0.0003552083333333334</v>
      </c>
      <c r="G29" s="28" t="s">
        <v>70</v>
      </c>
      <c r="H29" s="25" t="s">
        <v>72</v>
      </c>
      <c r="I29" s="90">
        <f>ZoneSect!G19</f>
        <v>0.0003563657407407407</v>
      </c>
      <c r="J29" s="90">
        <v>0.00042002314814814815</v>
      </c>
      <c r="K29" s="90">
        <v>0.0004626157407407407</v>
      </c>
      <c r="L29" s="90">
        <v>0.0005052083333333333</v>
      </c>
      <c r="M29" s="90">
        <v>0.0005479166666666666</v>
      </c>
      <c r="N29" s="90">
        <v>0.0005480324074074073</v>
      </c>
    </row>
    <row r="30" spans="1:14" ht="12.75" customHeight="1">
      <c r="A30" s="90">
        <v>0.0011402777777777776</v>
      </c>
      <c r="B30" s="90">
        <v>0.0011401620370370368</v>
      </c>
      <c r="C30" s="90">
        <v>0.0010515046296296294</v>
      </c>
      <c r="D30" s="90">
        <v>0.0009628472222222223</v>
      </c>
      <c r="E30" s="90">
        <v>0.000874074074074074</v>
      </c>
      <c r="F30" s="90">
        <f>ZoneSect!C20</f>
        <v>0.0007626157407407408</v>
      </c>
      <c r="G30" s="28" t="s">
        <v>75</v>
      </c>
      <c r="H30" s="25" t="s">
        <v>72</v>
      </c>
      <c r="I30" s="90">
        <f>ZoneSect!G20</f>
        <v>0.0007672453703703704</v>
      </c>
      <c r="J30" s="90">
        <v>0.0009113425925925925</v>
      </c>
      <c r="K30" s="90">
        <v>0.0010038194444444446</v>
      </c>
      <c r="L30" s="90">
        <v>0.0010961805555555553</v>
      </c>
      <c r="M30" s="90">
        <v>0.0011885416666666667</v>
      </c>
      <c r="N30" s="90">
        <v>0.0011886574074074076</v>
      </c>
    </row>
    <row r="31" spans="1:14" ht="12.75" customHeight="1">
      <c r="A31" s="26" t="s">
        <v>36</v>
      </c>
      <c r="B31" s="90"/>
      <c r="C31" s="90">
        <f>D31*1.1</f>
        <v>0.0024107663389599946</v>
      </c>
      <c r="D31" s="90">
        <f>E31*1.1</f>
        <v>0.002191605762690904</v>
      </c>
      <c r="E31" s="90">
        <f>F31/F30*E30</f>
        <v>0.001992368875173549</v>
      </c>
      <c r="F31" s="90">
        <f>ZoneSect!C21</f>
        <v>0.001738310185185185</v>
      </c>
      <c r="G31" s="28" t="s">
        <v>76</v>
      </c>
      <c r="H31" s="25" t="s">
        <v>72</v>
      </c>
      <c r="I31" s="90">
        <f>ZoneSect!G21</f>
        <v>0.0017024305555555558</v>
      </c>
      <c r="J31" s="90">
        <f>I31/I30*J30</f>
        <v>0.0020221659668795363</v>
      </c>
      <c r="K31" s="90">
        <f>J31*1.1</f>
        <v>0.00222438256356749</v>
      </c>
      <c r="L31" s="90">
        <f>K31*1.1</f>
        <v>0.0024468208199242393</v>
      </c>
      <c r="M31" s="26" t="s">
        <v>36</v>
      </c>
      <c r="N31" s="26" t="s">
        <v>36</v>
      </c>
    </row>
    <row r="32" spans="1:14" ht="12.75" customHeight="1">
      <c r="A32" s="90">
        <v>0.0005831018518518519</v>
      </c>
      <c r="B32" s="90">
        <v>0.0005829861111111112</v>
      </c>
      <c r="C32" s="90">
        <v>0.0005373842592592593</v>
      </c>
      <c r="D32" s="90">
        <v>0.0004916666666666666</v>
      </c>
      <c r="E32" s="90">
        <v>0.00044606481481481477</v>
      </c>
      <c r="F32" s="90">
        <f>ZoneSect!C22</f>
        <v>0.00039224537037037033</v>
      </c>
      <c r="G32" s="28" t="s">
        <v>70</v>
      </c>
      <c r="H32" s="25" t="s">
        <v>73</v>
      </c>
      <c r="I32" s="90">
        <f>ZoneSect!G22</f>
        <v>0.0003876157407407407</v>
      </c>
      <c r="J32" s="90">
        <v>0.0004606481481481481</v>
      </c>
      <c r="K32" s="90">
        <v>0.0005077546296296296</v>
      </c>
      <c r="L32" s="90">
        <v>0.0005548611111111111</v>
      </c>
      <c r="M32" s="90">
        <v>0.0006020833333333334</v>
      </c>
      <c r="N32" s="90">
        <v>0.0006021990740740741</v>
      </c>
    </row>
    <row r="33" spans="1:14" ht="12.75" customHeight="1">
      <c r="A33" s="90">
        <v>0.0012780092592592593</v>
      </c>
      <c r="B33" s="90">
        <v>0.0012778935185185185</v>
      </c>
      <c r="C33" s="90">
        <v>0.0011778935185185184</v>
      </c>
      <c r="D33" s="90">
        <v>0.0010780092592592592</v>
      </c>
      <c r="E33" s="90">
        <v>0.000978125</v>
      </c>
      <c r="F33" s="90">
        <f>ZoneSect!C23</f>
        <v>0.0008563657407407408</v>
      </c>
      <c r="G33" s="28" t="s">
        <v>75</v>
      </c>
      <c r="H33" s="25" t="s">
        <v>73</v>
      </c>
      <c r="I33" s="90">
        <f>ZoneSect!G23</f>
        <v>0.0008575231481481482</v>
      </c>
      <c r="J33" s="90">
        <v>0.0010174768518518519</v>
      </c>
      <c r="K33" s="90">
        <v>0.0011212962962962962</v>
      </c>
      <c r="L33" s="90">
        <v>0.0012251157407407408</v>
      </c>
      <c r="M33" s="90">
        <v>0.001328935185185185</v>
      </c>
      <c r="N33" s="90">
        <v>0.0013290509259259258</v>
      </c>
    </row>
    <row r="34" spans="1:14" ht="12.75" customHeight="1">
      <c r="A34" s="26" t="s">
        <v>36</v>
      </c>
      <c r="B34" s="26" t="s">
        <v>36</v>
      </c>
      <c r="C34" s="90">
        <f>D34*1.1</f>
        <v>0.0026919377491890807</v>
      </c>
      <c r="D34" s="90">
        <f>E34*1.1</f>
        <v>0.0024472161356264366</v>
      </c>
      <c r="E34" s="90">
        <f>F34/F33*E33</f>
        <v>0.0022247419414785784</v>
      </c>
      <c r="F34" s="90">
        <f>ZoneSect!C24</f>
        <v>0.001947800925925926</v>
      </c>
      <c r="G34" s="28" t="s">
        <v>76</v>
      </c>
      <c r="H34" s="25" t="s">
        <v>73</v>
      </c>
      <c r="I34" s="90">
        <f>ZoneSect!G24</f>
        <v>0.0019153935185185185</v>
      </c>
      <c r="J34" s="90">
        <f>I34/I33*J33</f>
        <v>0.00227267167246542</v>
      </c>
      <c r="K34" s="90">
        <f>J34*1.1</f>
        <v>0.0024999388397119625</v>
      </c>
      <c r="L34" s="90">
        <f>K34*1.1</f>
        <v>0.002749932723683159</v>
      </c>
      <c r="M34" s="26" t="s">
        <v>36</v>
      </c>
      <c r="N34" s="26" t="s">
        <v>36</v>
      </c>
    </row>
    <row r="35" spans="1:14" ht="12.75" customHeight="1">
      <c r="A35" s="90">
        <v>0.0004905092592592593</v>
      </c>
      <c r="B35" s="90">
        <v>0.0004903935185185186</v>
      </c>
      <c r="C35" s="90">
        <v>0.0004521990740740741</v>
      </c>
      <c r="D35" s="90">
        <v>0.0004138888888888889</v>
      </c>
      <c r="E35" s="90">
        <v>0.00037557870370370376</v>
      </c>
      <c r="F35" s="90">
        <f>ZoneSect!C25</f>
        <v>0.0003309027777777778</v>
      </c>
      <c r="G35" s="28" t="s">
        <v>70</v>
      </c>
      <c r="H35" s="25" t="s">
        <v>74</v>
      </c>
      <c r="I35" s="90">
        <f>ZoneSect!G25</f>
        <v>0.0003309027777777778</v>
      </c>
      <c r="J35" s="90">
        <v>0.00039247685185185186</v>
      </c>
      <c r="K35" s="90">
        <v>0.0004324074074074074</v>
      </c>
      <c r="L35" s="90">
        <v>0.00047245370370370377</v>
      </c>
      <c r="M35" s="90">
        <v>0.0005123842592592593</v>
      </c>
      <c r="N35" s="90">
        <v>0.0005125</v>
      </c>
    </row>
    <row r="36" spans="1:14" ht="12.75" customHeight="1">
      <c r="A36" s="90">
        <v>0.0011202546296296297</v>
      </c>
      <c r="B36" s="90">
        <v>0.0011201388888888888</v>
      </c>
      <c r="C36" s="90">
        <v>0.0010327546296296298</v>
      </c>
      <c r="D36" s="90">
        <v>0.0009454861111111111</v>
      </c>
      <c r="E36" s="90">
        <v>0.0008582175925925927</v>
      </c>
      <c r="F36" s="90">
        <f>ZoneSect!C26</f>
        <v>0.0007417824074074075</v>
      </c>
      <c r="G36" s="28" t="s">
        <v>75</v>
      </c>
      <c r="H36" s="25" t="s">
        <v>74</v>
      </c>
      <c r="I36" s="90">
        <f>ZoneSect!G26</f>
        <v>0.0007429398148148149</v>
      </c>
      <c r="J36" s="90">
        <v>0.0008848379629629629</v>
      </c>
      <c r="K36" s="90">
        <v>0.0009747685185185186</v>
      </c>
      <c r="L36" s="90">
        <v>0.0010648148148148149</v>
      </c>
      <c r="M36" s="90">
        <v>0.001154861111111111</v>
      </c>
      <c r="N36" s="90">
        <v>0.001154976851851852</v>
      </c>
    </row>
    <row r="37" spans="1:14" ht="12.75" customHeight="1">
      <c r="A37" s="26" t="s">
        <v>36</v>
      </c>
      <c r="B37" s="26" t="s">
        <v>36</v>
      </c>
      <c r="C37" s="90">
        <f>D37*1.1</f>
        <v>0.002461057120737331</v>
      </c>
      <c r="D37" s="90">
        <f>E37*1.1</f>
        <v>0.0022373246552157555</v>
      </c>
      <c r="E37" s="90">
        <f>F37/F36*E36</f>
        <v>0.002033931504741596</v>
      </c>
      <c r="F37" s="90">
        <f>ZoneSect!C27</f>
        <v>0.001757986111111111</v>
      </c>
      <c r="G37" s="28" t="s">
        <v>76</v>
      </c>
      <c r="H37" s="25" t="s">
        <v>74</v>
      </c>
      <c r="I37" s="90">
        <f>ZoneSect!G27</f>
        <v>0.001707060185185185</v>
      </c>
      <c r="J37" s="90">
        <f>I37/I36*J36</f>
        <v>0.002033100968334746</v>
      </c>
      <c r="K37" s="90">
        <f>J37*1.1</f>
        <v>0.002236411065168221</v>
      </c>
      <c r="L37" s="90">
        <f>K37*1.1</f>
        <v>0.0024600521716850433</v>
      </c>
      <c r="M37" s="26" t="s">
        <v>36</v>
      </c>
      <c r="N37" s="26" t="s">
        <v>36</v>
      </c>
    </row>
    <row r="38" spans="1:14" ht="12.75" customHeight="1">
      <c r="A38" s="90">
        <v>0.0011275462962962964</v>
      </c>
      <c r="B38" s="90">
        <v>0.0011274305555555556</v>
      </c>
      <c r="C38" s="90">
        <v>0.0010394675925925927</v>
      </c>
      <c r="D38" s="90">
        <v>0.0009515046296296296</v>
      </c>
      <c r="E38" s="90">
        <v>0.0008635416666666668</v>
      </c>
      <c r="F38" s="26" t="s">
        <v>36</v>
      </c>
      <c r="G38" s="28" t="s">
        <v>75</v>
      </c>
      <c r="H38" s="25" t="s">
        <v>78</v>
      </c>
      <c r="I38" s="26" t="s">
        <v>36</v>
      </c>
      <c r="J38" s="90">
        <v>0.0008944444444444445</v>
      </c>
      <c r="K38" s="90">
        <v>0.0009855324074074076</v>
      </c>
      <c r="L38" s="90">
        <v>0.0010765046296296295</v>
      </c>
      <c r="M38" s="90">
        <v>0.0011675925925925925</v>
      </c>
      <c r="N38" s="90">
        <v>0.0011677083333333333</v>
      </c>
    </row>
    <row r="39" spans="1:14" ht="12.75" customHeight="1">
      <c r="A39" s="90">
        <v>0.0024251157407407407</v>
      </c>
      <c r="B39" s="90">
        <v>0.002425</v>
      </c>
      <c r="C39" s="90">
        <v>0.0022358796296296293</v>
      </c>
      <c r="D39" s="90">
        <v>0.0020468749999999996</v>
      </c>
      <c r="E39" s="90">
        <v>0.0018577546296296296</v>
      </c>
      <c r="F39" s="90">
        <f>ZoneSect!C28</f>
        <v>0.0016237268518518517</v>
      </c>
      <c r="G39" s="28" t="s">
        <v>76</v>
      </c>
      <c r="H39" s="25" t="s">
        <v>78</v>
      </c>
      <c r="I39" s="90">
        <f>ZoneSect!G28</f>
        <v>0.0016202546296296295</v>
      </c>
      <c r="J39" s="90">
        <v>0.0019190972222222222</v>
      </c>
      <c r="K39" s="90">
        <v>0.002114351851851852</v>
      </c>
      <c r="L39" s="90">
        <v>0.002309606481481481</v>
      </c>
      <c r="M39" s="90">
        <v>0.0025048611111111114</v>
      </c>
      <c r="N39" s="90">
        <v>0.002504976851851852</v>
      </c>
    </row>
    <row r="40" spans="1:14" ht="12.75" customHeight="1">
      <c r="A40" s="26" t="s">
        <v>36</v>
      </c>
      <c r="B40" s="26" t="s">
        <v>36</v>
      </c>
      <c r="C40" s="90">
        <f>D40*1.1</f>
        <v>0.0051016002623038795</v>
      </c>
      <c r="D40" s="90">
        <f>E40*1.1</f>
        <v>0.004637818420276254</v>
      </c>
      <c r="E40" s="90">
        <f>F40/F39*E39</f>
        <v>0.0042161985638875035</v>
      </c>
      <c r="F40" s="90">
        <f>ZoneSect!C29</f>
        <v>0.0036850694444444444</v>
      </c>
      <c r="G40" s="28" t="s">
        <v>81</v>
      </c>
      <c r="H40" s="25" t="s">
        <v>78</v>
      </c>
      <c r="I40" s="90">
        <f>ZoneSect!G29</f>
        <v>0.0036156250000000003</v>
      </c>
      <c r="J40" s="90">
        <f>I40/I39*J39</f>
        <v>0.0042824971872990935</v>
      </c>
      <c r="K40" s="90">
        <f>J40*1.1</f>
        <v>0.004710746906029004</v>
      </c>
      <c r="L40" s="90">
        <f>K40*1.1</f>
        <v>0.005181821596631904</v>
      </c>
      <c r="M40" s="26" t="s">
        <v>36</v>
      </c>
      <c r="N40" s="26" t="s">
        <v>36</v>
      </c>
    </row>
    <row r="41" spans="1:14" s="32" customFormat="1" ht="6.75" customHeight="1">
      <c r="A41" s="27"/>
      <c r="B41" s="27"/>
      <c r="C41" s="27"/>
      <c r="D41" s="27"/>
      <c r="E41" s="27"/>
      <c r="F41" s="27"/>
      <c r="G41" s="30"/>
      <c r="H41" s="31"/>
      <c r="I41" s="26"/>
      <c r="J41" s="30"/>
      <c r="K41" s="27"/>
      <c r="L41" s="27"/>
      <c r="M41" s="27"/>
      <c r="N41" s="27"/>
    </row>
    <row r="42" spans="1:14" s="92" customFormat="1" ht="12.75" customHeight="1">
      <c r="A42" s="95" t="s">
        <v>96</v>
      </c>
      <c r="B42" s="95" t="s">
        <v>95</v>
      </c>
      <c r="C42" s="95" t="s">
        <v>94</v>
      </c>
      <c r="D42" s="95" t="s">
        <v>92</v>
      </c>
      <c r="E42" s="28" t="s">
        <v>25</v>
      </c>
      <c r="F42" s="28" t="s">
        <v>139</v>
      </c>
      <c r="G42" s="100" t="s">
        <v>53</v>
      </c>
      <c r="H42" s="100"/>
      <c r="I42" s="28" t="s">
        <v>139</v>
      </c>
      <c r="J42" s="28" t="s">
        <v>25</v>
      </c>
      <c r="K42" s="95" t="s">
        <v>92</v>
      </c>
      <c r="L42" s="95" t="s">
        <v>94</v>
      </c>
      <c r="M42" s="95" t="s">
        <v>95</v>
      </c>
      <c r="N42" s="95" t="s">
        <v>96</v>
      </c>
    </row>
    <row r="43" spans="1:14" ht="12.75" customHeight="1">
      <c r="A43" s="90">
        <v>0.00041203703703703704</v>
      </c>
      <c r="B43" s="90">
        <v>0.0003796296296296296</v>
      </c>
      <c r="C43" s="90">
        <v>0.00034733796296296303</v>
      </c>
      <c r="D43" s="90">
        <v>0.00031504629629629623</v>
      </c>
      <c r="E43" s="90">
        <f>ZoneSect!C32</f>
        <v>0.00029386574074074075</v>
      </c>
      <c r="F43" s="90">
        <f>ZoneSect!C86</f>
        <v>0.0002857638888888889</v>
      </c>
      <c r="G43" s="28" t="s">
        <v>70</v>
      </c>
      <c r="H43" s="25" t="s">
        <v>71</v>
      </c>
      <c r="I43" s="90">
        <f>ZoneSect!H86</f>
        <v>0.0002559027777777778</v>
      </c>
      <c r="J43" s="90">
        <f>ZoneSect!G32</f>
        <v>0.00027650462962962964</v>
      </c>
      <c r="K43" s="90">
        <v>0.00029953703703703707</v>
      </c>
      <c r="L43" s="90">
        <v>0.0003303240740740741</v>
      </c>
      <c r="M43" s="90">
        <v>0.00036111111111111115</v>
      </c>
      <c r="N43" s="90">
        <v>0.00039201388888888885</v>
      </c>
    </row>
    <row r="44" spans="1:14" ht="12.75" customHeight="1">
      <c r="A44" s="90">
        <v>0.000898148148148148</v>
      </c>
      <c r="B44" s="90">
        <v>0.0008277777777777778</v>
      </c>
      <c r="C44" s="90">
        <v>0.0007574074074074074</v>
      </c>
      <c r="D44" s="90">
        <v>0.000687037037037037</v>
      </c>
      <c r="E44" s="90">
        <f>ZoneSect!C33</f>
        <v>0.0006376157407407408</v>
      </c>
      <c r="F44" s="90">
        <f>ZoneSect!C87</f>
        <v>0.000614699074074074</v>
      </c>
      <c r="G44" s="28" t="s">
        <v>75</v>
      </c>
      <c r="H44" s="25" t="s">
        <v>71</v>
      </c>
      <c r="I44" s="90">
        <f>ZoneSect!H87</f>
        <v>0.0005539351851851852</v>
      </c>
      <c r="J44" s="90">
        <f>ZoneSect!G33</f>
        <v>0.0005982638888888888</v>
      </c>
      <c r="K44" s="90">
        <v>0.0006650462962962962</v>
      </c>
      <c r="L44" s="90">
        <v>0.0007332175925925926</v>
      </c>
      <c r="M44" s="90">
        <v>0.0008013888888888889</v>
      </c>
      <c r="N44" s="90">
        <v>0.000869675925925926</v>
      </c>
    </row>
    <row r="45" spans="1:14" ht="12.75" customHeight="1">
      <c r="A45" s="90">
        <v>0.001967708333333333</v>
      </c>
      <c r="B45" s="90">
        <v>0.0018137731481481483</v>
      </c>
      <c r="C45" s="90">
        <v>0.001659837962962963</v>
      </c>
      <c r="D45" s="90">
        <v>0.001505902777777778</v>
      </c>
      <c r="E45" s="90">
        <f>ZoneSect!C34</f>
        <v>0.0013795138888888887</v>
      </c>
      <c r="F45" s="90">
        <f>ZoneSect!C88</f>
        <v>0.00133125</v>
      </c>
      <c r="G45" s="28" t="s">
        <v>76</v>
      </c>
      <c r="H45" s="25" t="s">
        <v>71</v>
      </c>
      <c r="I45" s="90">
        <f>ZoneSect!H88</f>
        <v>0.0012111111111111112</v>
      </c>
      <c r="J45" s="90">
        <f>ZoneSect!G34</f>
        <v>0.0013019675925925926</v>
      </c>
      <c r="K45" s="90">
        <v>0.0014618055555555556</v>
      </c>
      <c r="L45" s="90">
        <v>0.0016113425925925926</v>
      </c>
      <c r="M45" s="90">
        <v>0.001760763888888889</v>
      </c>
      <c r="N45" s="90">
        <v>0.0019103009259259262</v>
      </c>
    </row>
    <row r="46" spans="1:14" ht="12.75" customHeight="1">
      <c r="A46" s="90">
        <v>0.005246643518518518</v>
      </c>
      <c r="B46" s="90">
        <v>0.004833333333333334</v>
      </c>
      <c r="C46" s="90">
        <v>0.004420023148148148</v>
      </c>
      <c r="D46" s="90">
        <v>0.004006597222222222</v>
      </c>
      <c r="E46" s="90">
        <f>ZoneSect!C35</f>
        <v>0.003697800925925926</v>
      </c>
      <c r="F46" s="90">
        <f>ZoneSect!C89</f>
        <v>0.0035783564814814814</v>
      </c>
      <c r="G46" s="28" t="s">
        <v>77</v>
      </c>
      <c r="H46" s="25" t="s">
        <v>71</v>
      </c>
      <c r="I46" s="90">
        <f>ZoneSect!H89</f>
        <v>0.0033215277777777774</v>
      </c>
      <c r="J46" s="90">
        <f>ZoneSect!G35</f>
        <v>0.003542708333333333</v>
      </c>
      <c r="K46" s="90">
        <v>0.003926157407407408</v>
      </c>
      <c r="L46" s="90">
        <v>0.004331481481481481</v>
      </c>
      <c r="M46" s="90">
        <v>0.004736805555555555</v>
      </c>
      <c r="N46" s="90">
        <v>0.005142245370370371</v>
      </c>
    </row>
    <row r="47" spans="1:14" ht="12.75" customHeight="1">
      <c r="A47" s="90">
        <v>0.01097025462962963</v>
      </c>
      <c r="B47" s="90">
        <v>0.010106828703703703</v>
      </c>
      <c r="C47" s="90">
        <v>0.009243402777777777</v>
      </c>
      <c r="D47" s="90">
        <v>0.008379976851851852</v>
      </c>
      <c r="E47" s="90">
        <f>ZoneSect!C36</f>
        <v>0.007710532407407408</v>
      </c>
      <c r="F47" s="90">
        <f>ZoneSect!C90</f>
        <v>0.007477893518518519</v>
      </c>
      <c r="G47" s="28" t="s">
        <v>79</v>
      </c>
      <c r="H47" s="25" t="s">
        <v>71</v>
      </c>
      <c r="I47" s="90">
        <f>ZoneSect!H90</f>
        <v>0.006997453703703704</v>
      </c>
      <c r="J47" s="90">
        <f>ZoneSect!G36</f>
        <v>0.007404976851851853</v>
      </c>
      <c r="K47" s="90">
        <v>0.008184375</v>
      </c>
      <c r="L47" s="90">
        <v>0.009028356481481481</v>
      </c>
      <c r="M47" s="90">
        <v>0.009872106481481482</v>
      </c>
      <c r="N47" s="90">
        <v>0.010715856481481482</v>
      </c>
    </row>
    <row r="48" spans="1:14" ht="12.75" customHeight="1">
      <c r="A48" s="90">
        <v>0.018394444444444442</v>
      </c>
      <c r="B48" s="90">
        <v>0.016953935185185183</v>
      </c>
      <c r="C48" s="90">
        <v>0.015513541666666665</v>
      </c>
      <c r="D48" s="90">
        <v>0.014073032407407407</v>
      </c>
      <c r="E48" s="90">
        <f>ZoneSect!C37</f>
        <v>0.012923495370370372</v>
      </c>
      <c r="F48" s="90">
        <f>ZoneSect!C91</f>
        <v>0.01261435185185185</v>
      </c>
      <c r="G48" s="28" t="s">
        <v>80</v>
      </c>
      <c r="H48" s="25" t="s">
        <v>71</v>
      </c>
      <c r="I48" s="90">
        <f>ZoneSect!H91</f>
        <v>0.011843287037037036</v>
      </c>
      <c r="J48" s="90">
        <f>ZoneSect!G37</f>
        <v>0.012416550925925926</v>
      </c>
      <c r="K48" s="90">
        <v>0.013690740740740743</v>
      </c>
      <c r="L48" s="90">
        <v>0.015092939814814816</v>
      </c>
      <c r="M48" s="90">
        <v>0.01649513888888889</v>
      </c>
      <c r="N48" s="90">
        <v>0.01789733796296296</v>
      </c>
    </row>
    <row r="49" spans="1:14" ht="12.75" customHeight="1">
      <c r="A49" s="90">
        <v>0.0010564814814814814</v>
      </c>
      <c r="B49" s="90">
        <v>0.0009741898148148149</v>
      </c>
      <c r="C49" s="90">
        <v>0.0008920138888888888</v>
      </c>
      <c r="D49" s="90">
        <v>0.0008097222222222221</v>
      </c>
      <c r="E49" s="90">
        <f>ZoneSect!C38</f>
        <v>0.0007336805555555556</v>
      </c>
      <c r="F49" s="90">
        <f>ZoneSect!C92</f>
        <v>0.000681712962962963</v>
      </c>
      <c r="G49" s="28" t="s">
        <v>75</v>
      </c>
      <c r="H49" s="25" t="s">
        <v>72</v>
      </c>
      <c r="I49" s="90">
        <f>ZoneSect!H92</f>
        <v>0.0006229166666666667</v>
      </c>
      <c r="J49" s="90">
        <f>ZoneSect!G38</f>
        <v>0.0006966435185185186</v>
      </c>
      <c r="K49" s="90">
        <v>0.0007961805555555556</v>
      </c>
      <c r="L49" s="90">
        <v>0.0008770833333333334</v>
      </c>
      <c r="M49" s="90">
        <v>0.0009579861111111111</v>
      </c>
      <c r="N49" s="90">
        <v>0.0010387731481481483</v>
      </c>
    </row>
    <row r="50" spans="1:14" ht="12.75" customHeight="1">
      <c r="A50" s="90">
        <v>0.002269560185185185</v>
      </c>
      <c r="B50" s="90">
        <v>0.0020930555555555555</v>
      </c>
      <c r="C50" s="90">
        <v>0.001916550925925926</v>
      </c>
      <c r="D50" s="90">
        <v>0.0017400462962962964</v>
      </c>
      <c r="E50" s="90">
        <f>ZoneSect!C39</f>
        <v>0.001572800925925926</v>
      </c>
      <c r="F50" s="90">
        <f>ZoneSect!C93</f>
        <v>0.0014652777777777778</v>
      </c>
      <c r="G50" s="28" t="s">
        <v>76</v>
      </c>
      <c r="H50" s="25" t="s">
        <v>72</v>
      </c>
      <c r="I50" s="90">
        <f>ZoneSect!H93</f>
        <v>0.001357060185185185</v>
      </c>
      <c r="J50" s="90">
        <f>ZoneSect!G39</f>
        <v>0.001498726851851852</v>
      </c>
      <c r="K50" s="90">
        <v>0.001685763888888889</v>
      </c>
      <c r="L50" s="90">
        <v>0.0018568287037037036</v>
      </c>
      <c r="M50" s="90">
        <v>0.0020278935185185187</v>
      </c>
      <c r="N50" s="90">
        <v>0.0021989583333333336</v>
      </c>
    </row>
    <row r="51" spans="1:14" ht="12.75" customHeight="1">
      <c r="A51" s="90">
        <v>0.0011930555555555555</v>
      </c>
      <c r="B51" s="90">
        <v>0.001099652777777778</v>
      </c>
      <c r="C51" s="90">
        <v>0.00100625</v>
      </c>
      <c r="D51" s="90">
        <v>0.0009128472222222223</v>
      </c>
      <c r="E51" s="90">
        <f>ZoneSect!C40</f>
        <v>0.0008251157407407407</v>
      </c>
      <c r="F51" s="90">
        <f>ZoneSect!C94</f>
        <v>0.0007854166666666666</v>
      </c>
      <c r="G51" s="28" t="s">
        <v>75</v>
      </c>
      <c r="H51" s="25" t="s">
        <v>73</v>
      </c>
      <c r="I51" s="90">
        <f>ZoneSect!H94</f>
        <v>0.0007052083333333334</v>
      </c>
      <c r="J51" s="90">
        <f>ZoneSect!G40</f>
        <v>0.0007707175925925925</v>
      </c>
      <c r="K51" s="90">
        <v>0.0008752314814814815</v>
      </c>
      <c r="L51" s="90">
        <v>0.0009648148148148147</v>
      </c>
      <c r="M51" s="90">
        <v>0.001054513888888889</v>
      </c>
      <c r="N51" s="90">
        <v>0.0011440972222222221</v>
      </c>
    </row>
    <row r="52" spans="1:14" ht="12.75" customHeight="1">
      <c r="A52" s="90">
        <v>0.0025570601851851852</v>
      </c>
      <c r="B52" s="90">
        <v>0.002357175925925926</v>
      </c>
      <c r="C52" s="90">
        <v>0.0021572916666666663</v>
      </c>
      <c r="D52" s="90">
        <v>0.0019574074074074073</v>
      </c>
      <c r="E52" s="90">
        <f>ZoneSect!C41</f>
        <v>0.0017741898148148146</v>
      </c>
      <c r="F52" s="90">
        <f>ZoneSect!C95</f>
        <v>0.0017114583333333333</v>
      </c>
      <c r="G52" s="28" t="s">
        <v>76</v>
      </c>
      <c r="H52" s="25" t="s">
        <v>73</v>
      </c>
      <c r="I52" s="90">
        <f>ZoneSect!H95</f>
        <v>0.0015508101851851852</v>
      </c>
      <c r="J52" s="90">
        <f>ZoneSect!G41</f>
        <v>0.0016850694444444445</v>
      </c>
      <c r="K52" s="90">
        <v>0.0018956018518518519</v>
      </c>
      <c r="L52" s="90">
        <v>0.002089351851851852</v>
      </c>
      <c r="M52" s="90">
        <v>0.0022831018518518517</v>
      </c>
      <c r="N52" s="90">
        <v>0.002476851851851852</v>
      </c>
    </row>
    <row r="53" spans="1:14" ht="12.75" customHeight="1">
      <c r="A53" s="90">
        <v>0.001046412037037037</v>
      </c>
      <c r="B53" s="90">
        <v>0.0009648148148148147</v>
      </c>
      <c r="C53" s="90">
        <v>0.0008832175925925927</v>
      </c>
      <c r="D53" s="90">
        <v>0.0008016203703703705</v>
      </c>
      <c r="E53" s="90">
        <f>ZoneSect!C42</f>
        <v>0.000709375</v>
      </c>
      <c r="F53" s="90">
        <f>ZoneSect!C96</f>
        <v>0.0006743055555555556</v>
      </c>
      <c r="G53" s="28" t="s">
        <v>75</v>
      </c>
      <c r="H53" s="25" t="s">
        <v>74</v>
      </c>
      <c r="I53" s="90">
        <f>ZoneSect!H96</f>
        <v>0.0006118055555555555</v>
      </c>
      <c r="J53" s="90">
        <f>ZoneSect!G42</f>
        <v>0.0006642361111111111</v>
      </c>
      <c r="K53" s="90">
        <v>0.0007627314814814816</v>
      </c>
      <c r="L53" s="90">
        <v>0.0008403935185185185</v>
      </c>
      <c r="M53" s="90">
        <v>0.0009181712962962962</v>
      </c>
      <c r="N53" s="90">
        <v>0.000995949074074074</v>
      </c>
    </row>
    <row r="54" spans="1:14" ht="12.75" customHeight="1">
      <c r="A54" s="90">
        <v>0.0022967592592592592</v>
      </c>
      <c r="B54" s="90">
        <v>0.0021178240740740736</v>
      </c>
      <c r="C54" s="90">
        <v>0.001938888888888889</v>
      </c>
      <c r="D54" s="90">
        <v>0.0017599537037037037</v>
      </c>
      <c r="E54" s="90">
        <f>ZoneSect!C43</f>
        <v>0.0015913194444444445</v>
      </c>
      <c r="F54" s="90">
        <f>ZoneSect!C97</f>
        <v>0.0015168981481481483</v>
      </c>
      <c r="G54" s="28" t="s">
        <v>76</v>
      </c>
      <c r="H54" s="25" t="s">
        <v>74</v>
      </c>
      <c r="I54" s="90">
        <f>ZoneSect!H97</f>
        <v>0.0013858796296296295</v>
      </c>
      <c r="J54" s="90">
        <f>ZoneSect!G43</f>
        <v>0.0015033564814814814</v>
      </c>
      <c r="K54" s="90">
        <v>0.0016908564814814813</v>
      </c>
      <c r="L54" s="90">
        <v>0.001862962962962963</v>
      </c>
      <c r="M54" s="90">
        <v>0.0020349537037037038</v>
      </c>
      <c r="N54" s="90">
        <v>0.002207060185185185</v>
      </c>
    </row>
    <row r="55" spans="1:14" ht="12.75" customHeight="1">
      <c r="A55" s="90">
        <v>0.0022461805555555555</v>
      </c>
      <c r="B55" s="90">
        <v>0.002070833333333333</v>
      </c>
      <c r="C55" s="90">
        <v>0.0018954861111111112</v>
      </c>
      <c r="D55" s="90">
        <v>0.0017201388888888889</v>
      </c>
      <c r="E55" s="90">
        <f>ZoneSect!C44</f>
        <v>0.001572800925925926</v>
      </c>
      <c r="F55" s="90">
        <f>ZoneSect!C98</f>
        <v>0.0015116898148148147</v>
      </c>
      <c r="G55" s="28" t="s">
        <v>76</v>
      </c>
      <c r="H55" s="25" t="s">
        <v>78</v>
      </c>
      <c r="I55" s="90">
        <f>ZoneSect!H98</f>
        <v>0.001373263888888889</v>
      </c>
      <c r="J55" s="90">
        <f>ZoneSect!G44</f>
        <v>0.0014836805555555556</v>
      </c>
      <c r="K55" s="90">
        <v>0.0016609953703703704</v>
      </c>
      <c r="L55" s="90">
        <v>0.001830439814814815</v>
      </c>
      <c r="M55" s="90">
        <v>0.001999884259259259</v>
      </c>
      <c r="N55" s="90">
        <v>0.0021693287037037037</v>
      </c>
    </row>
    <row r="56" spans="1:14" ht="12.75" customHeight="1">
      <c r="A56" s="90">
        <v>0.004816435185185185</v>
      </c>
      <c r="B56" s="90">
        <v>0.004440740740740741</v>
      </c>
      <c r="C56" s="90">
        <v>0.004065162037037037</v>
      </c>
      <c r="D56" s="90">
        <v>0.0036894675925925927</v>
      </c>
      <c r="E56" s="90">
        <f>ZoneSect!C45</f>
        <v>0.003333217592592593</v>
      </c>
      <c r="F56" s="90">
        <f>ZoneSect!C99</f>
        <v>0.003205324074074074</v>
      </c>
      <c r="G56" s="28" t="s">
        <v>81</v>
      </c>
      <c r="H56" s="25" t="s">
        <v>78</v>
      </c>
      <c r="I56" s="90">
        <f>ZoneSect!H99</f>
        <v>0.002962615740740741</v>
      </c>
      <c r="J56" s="90">
        <f>ZoneSect!G45</f>
        <v>0.003163078703703703</v>
      </c>
      <c r="K56" s="90">
        <v>0.0035569444444444446</v>
      </c>
      <c r="L56" s="90">
        <v>0.0039193287037037035</v>
      </c>
      <c r="M56" s="90">
        <v>0.004281712962962963</v>
      </c>
      <c r="N56" s="90">
        <v>0.004644097222222222</v>
      </c>
    </row>
    <row r="57" spans="1:14" s="32" customFormat="1" ht="6.75" customHeight="1">
      <c r="A57" s="94"/>
      <c r="B57" s="94"/>
      <c r="C57" s="94"/>
      <c r="D57" s="96"/>
      <c r="E57" s="24"/>
      <c r="F57" s="24"/>
      <c r="G57" s="28"/>
      <c r="H57" s="31"/>
      <c r="I57" s="24"/>
      <c r="J57" s="24"/>
      <c r="K57" s="96"/>
      <c r="L57" s="94"/>
      <c r="M57" s="94"/>
      <c r="N57" s="94"/>
    </row>
    <row r="58" spans="1:14" s="92" customFormat="1" ht="12.75" customHeight="1">
      <c r="A58" s="95" t="s">
        <v>96</v>
      </c>
      <c r="B58" s="95" t="s">
        <v>95</v>
      </c>
      <c r="C58" s="95" t="s">
        <v>94</v>
      </c>
      <c r="D58" s="95" t="s">
        <v>92</v>
      </c>
      <c r="E58" s="28" t="s">
        <v>138</v>
      </c>
      <c r="F58" s="28" t="s">
        <v>139</v>
      </c>
      <c r="G58" s="100" t="s">
        <v>54</v>
      </c>
      <c r="H58" s="100"/>
      <c r="I58" s="28" t="s">
        <v>139</v>
      </c>
      <c r="J58" s="28" t="s">
        <v>138</v>
      </c>
      <c r="K58" s="95" t="s">
        <v>92</v>
      </c>
      <c r="L58" s="95" t="s">
        <v>94</v>
      </c>
      <c r="M58" s="95" t="s">
        <v>95</v>
      </c>
      <c r="N58" s="95" t="s">
        <v>96</v>
      </c>
    </row>
    <row r="59" spans="1:14" ht="12.75" customHeight="1">
      <c r="A59" s="90">
        <v>0.00040717592592592596</v>
      </c>
      <c r="B59" s="90">
        <v>0.00037511574074074075</v>
      </c>
      <c r="C59" s="90">
        <v>0.0003431712962962963</v>
      </c>
      <c r="D59" s="90">
        <v>0.0003112268518518518</v>
      </c>
      <c r="E59" s="90">
        <f>ZoneSect!C104</f>
        <v>0.0003019675925925926</v>
      </c>
      <c r="F59" s="90">
        <f>ZoneSect!C86</f>
        <v>0.0002857638888888889</v>
      </c>
      <c r="G59" s="28" t="s">
        <v>70</v>
      </c>
      <c r="H59" s="25" t="s">
        <v>71</v>
      </c>
      <c r="I59" s="90">
        <f>ZoneSect!H86</f>
        <v>0.0002559027777777778</v>
      </c>
      <c r="J59" s="90">
        <f>ZoneSect!H104</f>
        <v>0.0002695601851851852</v>
      </c>
      <c r="K59" s="90">
        <v>0.00028055555555555554</v>
      </c>
      <c r="L59" s="90">
        <v>0.00030949074074074066</v>
      </c>
      <c r="M59" s="90">
        <v>0.00033842592592592594</v>
      </c>
      <c r="N59" s="90">
        <v>0.00036724537037037037</v>
      </c>
    </row>
    <row r="60" spans="1:14" ht="12.75" customHeight="1">
      <c r="A60" s="90">
        <v>0.0008859953703703703</v>
      </c>
      <c r="B60" s="90">
        <v>0.0008165509259259259</v>
      </c>
      <c r="C60" s="90">
        <v>0.0007471064814814815</v>
      </c>
      <c r="D60" s="90">
        <v>0.0006776620370370371</v>
      </c>
      <c r="E60" s="90">
        <f>ZoneSect!C105</f>
        <v>0.0006538194444444444</v>
      </c>
      <c r="F60" s="90">
        <f>ZoneSect!C87</f>
        <v>0.000614699074074074</v>
      </c>
      <c r="G60" s="28" t="s">
        <v>75</v>
      </c>
      <c r="H60" s="25" t="s">
        <v>71</v>
      </c>
      <c r="I60" s="90">
        <f>ZoneSect!H87</f>
        <v>0.0005539351851851852</v>
      </c>
      <c r="J60" s="90">
        <f>ZoneSect!H105</f>
        <v>0.000590162037037037</v>
      </c>
      <c r="K60" s="90">
        <v>0.0006160879629629629</v>
      </c>
      <c r="L60" s="90">
        <v>0.0006793981481481482</v>
      </c>
      <c r="M60" s="90">
        <v>0.0007427083333333333</v>
      </c>
      <c r="N60" s="90">
        <v>0.0008060185185185185</v>
      </c>
    </row>
    <row r="61" spans="1:14" ht="12.75" customHeight="1">
      <c r="A61" s="90">
        <v>0.0019465277777777777</v>
      </c>
      <c r="B61" s="90">
        <v>0.0017942129629629632</v>
      </c>
      <c r="C61" s="90">
        <v>0.0016418981481481482</v>
      </c>
      <c r="D61" s="90">
        <v>0.0014895833333333332</v>
      </c>
      <c r="E61" s="90">
        <f>ZoneSect!C106</f>
        <v>0.0014107638888888887</v>
      </c>
      <c r="F61" s="90">
        <f>ZoneSect!C88</f>
        <v>0.00133125</v>
      </c>
      <c r="G61" s="28" t="s">
        <v>76</v>
      </c>
      <c r="H61" s="25" t="s">
        <v>71</v>
      </c>
      <c r="I61" s="90">
        <f>ZoneSect!H88</f>
        <v>0.0012111111111111112</v>
      </c>
      <c r="J61" s="90">
        <f>ZoneSect!H106</f>
        <v>0.0012903935185185186</v>
      </c>
      <c r="K61" s="90">
        <v>0.0013596064814814816</v>
      </c>
      <c r="L61" s="90">
        <v>0.0014989583333333333</v>
      </c>
      <c r="M61" s="90">
        <v>0.0016381944444444445</v>
      </c>
      <c r="N61" s="90">
        <v>0.0017774305555555555</v>
      </c>
    </row>
    <row r="62" spans="1:14" ht="12.75" customHeight="1">
      <c r="A62" s="90">
        <v>0.005219560185185186</v>
      </c>
      <c r="B62" s="90">
        <v>0.004808217592592592</v>
      </c>
      <c r="C62" s="90">
        <v>0.00439699074074074</v>
      </c>
      <c r="D62" s="90">
        <v>0.0039857638888888885</v>
      </c>
      <c r="E62" s="90">
        <f>ZoneSect!C107</f>
        <v>0.0038158564814814813</v>
      </c>
      <c r="F62" s="90">
        <f>ZoneSect!C89</f>
        <v>0.0035783564814814814</v>
      </c>
      <c r="G62" s="28" t="s">
        <v>77</v>
      </c>
      <c r="H62" s="25" t="s">
        <v>71</v>
      </c>
      <c r="I62" s="90">
        <f>ZoneSect!H89</f>
        <v>0.0033215277777777774</v>
      </c>
      <c r="J62" s="90">
        <f>ZoneSect!H107</f>
        <v>0.0035623842592592586</v>
      </c>
      <c r="K62" s="90">
        <v>0.0037015046296296297</v>
      </c>
      <c r="L62" s="90">
        <v>0.004084259259259259</v>
      </c>
      <c r="M62" s="90">
        <v>0.0044672453703703706</v>
      </c>
      <c r="N62" s="90">
        <v>0.004850000000000001</v>
      </c>
    </row>
    <row r="63" spans="1:14" ht="12.75" customHeight="1">
      <c r="A63" s="90">
        <v>0.01076238425925926</v>
      </c>
      <c r="B63" s="90">
        <v>0.009915046296296297</v>
      </c>
      <c r="C63" s="90">
        <v>0.009067592592592594</v>
      </c>
      <c r="D63" s="90">
        <v>0.00822013888888889</v>
      </c>
      <c r="E63" s="90">
        <f>ZoneSect!C108</f>
        <v>0.00790150462962963</v>
      </c>
      <c r="F63" s="90">
        <f>ZoneSect!C90</f>
        <v>0.007477893518518519</v>
      </c>
      <c r="G63" s="28" t="s">
        <v>79</v>
      </c>
      <c r="H63" s="25" t="s">
        <v>71</v>
      </c>
      <c r="I63" s="90">
        <f>ZoneSect!H90</f>
        <v>0.006997453703703704</v>
      </c>
      <c r="J63" s="90">
        <f>ZoneSect!H108</f>
        <v>0.007387615740740741</v>
      </c>
      <c r="K63" s="90">
        <v>0.007750231481481481</v>
      </c>
      <c r="L63" s="90">
        <v>0.008550578703703704</v>
      </c>
      <c r="M63" s="90">
        <v>0.009351041666666667</v>
      </c>
      <c r="N63" s="90">
        <v>0.01015150462962963</v>
      </c>
    </row>
    <row r="64" spans="1:14" ht="12.75" customHeight="1">
      <c r="A64" s="90">
        <v>0.018200925925925922</v>
      </c>
      <c r="B64" s="90">
        <v>0.016775347222222226</v>
      </c>
      <c r="C64" s="90">
        <v>0.015349768518518518</v>
      </c>
      <c r="D64" s="90">
        <v>0.013924189814814813</v>
      </c>
      <c r="E64" s="90">
        <f>ZoneSect!C109</f>
        <v>0.01319085648148148</v>
      </c>
      <c r="F64" s="90">
        <f>ZoneSect!C91</f>
        <v>0.01261435185185185</v>
      </c>
      <c r="G64" s="28" t="s">
        <v>80</v>
      </c>
      <c r="H64" s="25" t="s">
        <v>71</v>
      </c>
      <c r="I64" s="90">
        <f>ZoneSect!H91</f>
        <v>0.011843287037037036</v>
      </c>
      <c r="J64" s="90">
        <f>ZoneSect!H109</f>
        <v>0.01241076388888889</v>
      </c>
      <c r="K64" s="90">
        <v>0.013225925925925926</v>
      </c>
      <c r="L64" s="90">
        <v>0.014581712962962961</v>
      </c>
      <c r="M64" s="90">
        <v>0.01593738425925926</v>
      </c>
      <c r="N64" s="90">
        <v>0.0172931712962963</v>
      </c>
    </row>
    <row r="65" spans="1:14" ht="12.75" customHeight="1">
      <c r="A65" s="90">
        <v>0.0010375</v>
      </c>
      <c r="B65" s="90">
        <v>0.0009567129629629629</v>
      </c>
      <c r="C65" s="90">
        <v>0.000875925925925926</v>
      </c>
      <c r="D65" s="90">
        <v>0.000795138888888889</v>
      </c>
      <c r="E65" s="90">
        <f>ZoneSect!C110</f>
        <v>0.0007255787037037037</v>
      </c>
      <c r="F65" s="90">
        <f>ZoneSect!C92</f>
        <v>0.000681712962962963</v>
      </c>
      <c r="G65" s="28" t="s">
        <v>75</v>
      </c>
      <c r="H65" s="25" t="s">
        <v>72</v>
      </c>
      <c r="I65" s="90">
        <f>ZoneSect!H92</f>
        <v>0.0006229166666666667</v>
      </c>
      <c r="J65" s="90">
        <f>ZoneSect!H110</f>
        <v>0.0006630787037037036</v>
      </c>
      <c r="K65" s="90">
        <v>0.0007324074074074074</v>
      </c>
      <c r="L65" s="90">
        <v>0.0008069444444444444</v>
      </c>
      <c r="M65" s="90">
        <v>0.0008813657407407409</v>
      </c>
      <c r="N65" s="90">
        <v>0.0009560185185185185</v>
      </c>
    </row>
    <row r="66" spans="1:14" ht="12.75" customHeight="1">
      <c r="A66" s="90">
        <v>0.0022512731481481476</v>
      </c>
      <c r="B66" s="90">
        <v>0.002076157407407407</v>
      </c>
      <c r="C66" s="90">
        <v>0.0019010416666666665</v>
      </c>
      <c r="D66" s="90">
        <v>0.0017260416666666667</v>
      </c>
      <c r="E66" s="90">
        <f>ZoneSect!C111</f>
        <v>0.0015658564814814814</v>
      </c>
      <c r="F66" s="90">
        <f>ZoneSect!C93</f>
        <v>0.0014652777777777778</v>
      </c>
      <c r="G66" s="28" t="s">
        <v>76</v>
      </c>
      <c r="H66" s="25" t="s">
        <v>72</v>
      </c>
      <c r="I66" s="90">
        <f>ZoneSect!H93</f>
        <v>0.001357060185185185</v>
      </c>
      <c r="J66" s="90">
        <f>ZoneSect!H111</f>
        <v>0.0014408564814814813</v>
      </c>
      <c r="K66" s="90">
        <v>0.001603240740740741</v>
      </c>
      <c r="L66" s="90">
        <v>0.001766087962962963</v>
      </c>
      <c r="M66" s="90">
        <v>0.0019289351851851852</v>
      </c>
      <c r="N66" s="90">
        <v>0.0020916666666666666</v>
      </c>
    </row>
    <row r="67" spans="1:14" ht="12.75" customHeight="1">
      <c r="A67" s="90">
        <v>0.0011699074074074075</v>
      </c>
      <c r="B67" s="90">
        <v>0.0010783564814814816</v>
      </c>
      <c r="C67" s="90">
        <v>0.0009868055555555557</v>
      </c>
      <c r="D67" s="90">
        <v>0.000895138888888889</v>
      </c>
      <c r="E67" s="90">
        <f>ZoneSect!C112</f>
        <v>0.0008390046296296296</v>
      </c>
      <c r="F67" s="90">
        <f>ZoneSect!C94</f>
        <v>0.0007854166666666666</v>
      </c>
      <c r="G67" s="28" t="s">
        <v>75</v>
      </c>
      <c r="H67" s="25" t="s">
        <v>73</v>
      </c>
      <c r="I67" s="90">
        <f>ZoneSect!H94</f>
        <v>0.0007052083333333334</v>
      </c>
      <c r="J67" s="90">
        <f>ZoneSect!H112</f>
        <v>0.0007533564814814815</v>
      </c>
      <c r="K67" s="90">
        <v>0.0008177083333333334</v>
      </c>
      <c r="L67" s="90">
        <v>0.0009015046296296296</v>
      </c>
      <c r="M67" s="90">
        <v>0.0009854166666666666</v>
      </c>
      <c r="N67" s="90">
        <v>0.001069212962962963</v>
      </c>
    </row>
    <row r="68" spans="1:14" ht="12.75" customHeight="1">
      <c r="A68" s="90">
        <v>0.0025464120370370367</v>
      </c>
      <c r="B68" s="90">
        <v>0.0023473379629629634</v>
      </c>
      <c r="C68" s="90">
        <v>0.0021482638888888892</v>
      </c>
      <c r="D68" s="90">
        <v>0.0019491898148148146</v>
      </c>
      <c r="E68" s="90">
        <f>ZoneSect!C113</f>
        <v>0.0018054398148148146</v>
      </c>
      <c r="F68" s="90">
        <f>ZoneSect!C95</f>
        <v>0.0017114583333333333</v>
      </c>
      <c r="G68" s="28" t="s">
        <v>76</v>
      </c>
      <c r="H68" s="25" t="s">
        <v>73</v>
      </c>
      <c r="I68" s="90">
        <f>ZoneSect!H95</f>
        <v>0.0015508101851851852</v>
      </c>
      <c r="J68" s="90">
        <f>ZoneSect!H113</f>
        <v>0.0016434027777777777</v>
      </c>
      <c r="K68" s="90">
        <v>0.0018049768518518517</v>
      </c>
      <c r="L68" s="90">
        <v>0.001989699074074074</v>
      </c>
      <c r="M68" s="90">
        <v>0.0021744212962962963</v>
      </c>
      <c r="N68" s="90">
        <v>0.0023590277777777776</v>
      </c>
    </row>
    <row r="69" spans="1:14" ht="12.75" customHeight="1">
      <c r="A69" s="90">
        <v>0.001012962962962963</v>
      </c>
      <c r="B69" s="90">
        <v>0.0009339120370370369</v>
      </c>
      <c r="C69" s="90">
        <v>0.0008548611111111111</v>
      </c>
      <c r="D69" s="90">
        <v>0.0007758101851851852</v>
      </c>
      <c r="E69" s="90">
        <f>ZoneSect!C114</f>
        <v>0.0007244212962962962</v>
      </c>
      <c r="F69" s="90">
        <f>ZoneSect!C96</f>
        <v>0.0006743055555555556</v>
      </c>
      <c r="G69" s="28" t="s">
        <v>75</v>
      </c>
      <c r="H69" s="25" t="s">
        <v>74</v>
      </c>
      <c r="I69" s="90">
        <f>ZoneSect!H96</f>
        <v>0.0006118055555555555</v>
      </c>
      <c r="J69" s="90">
        <f>ZoneSect!H114</f>
        <v>0.0006538194444444444</v>
      </c>
      <c r="K69" s="90">
        <v>0.0007015046296296296</v>
      </c>
      <c r="L69" s="90">
        <v>0.0007731481481481481</v>
      </c>
      <c r="M69" s="90">
        <v>0.0008446759259259259</v>
      </c>
      <c r="N69" s="90">
        <v>0.0009163194444444445</v>
      </c>
    </row>
    <row r="70" spans="1:14" ht="12.75" customHeight="1">
      <c r="A70" s="90">
        <v>0.002282291666666667</v>
      </c>
      <c r="B70" s="90">
        <v>0.0021043981481481478</v>
      </c>
      <c r="C70" s="90">
        <v>0.0019266203703703704</v>
      </c>
      <c r="D70" s="90">
        <v>0.0017488425925925926</v>
      </c>
      <c r="E70" s="90">
        <f>ZoneSect!C115</f>
        <v>0.0015855324074074077</v>
      </c>
      <c r="F70" s="90">
        <f>ZoneSect!C97</f>
        <v>0.0015168981481481483</v>
      </c>
      <c r="G70" s="28" t="s">
        <v>76</v>
      </c>
      <c r="H70" s="25" t="s">
        <v>74</v>
      </c>
      <c r="I70" s="90">
        <f>ZoneSect!H97</f>
        <v>0.0013858796296296295</v>
      </c>
      <c r="J70" s="90">
        <f>ZoneSect!H115</f>
        <v>0.0014570601851851854</v>
      </c>
      <c r="K70" s="90">
        <v>0.0015945601851851854</v>
      </c>
      <c r="L70" s="90">
        <v>0.0017569444444444444</v>
      </c>
      <c r="M70" s="90">
        <v>0.001919328703703704</v>
      </c>
      <c r="N70" s="90">
        <v>0.002081828703703704</v>
      </c>
    </row>
    <row r="71" spans="1:14" ht="12.75" customHeight="1">
      <c r="A71" s="90">
        <v>0.0022038194444444444</v>
      </c>
      <c r="B71" s="90">
        <v>0.002031597222222222</v>
      </c>
      <c r="C71" s="90">
        <v>0.0018594907407407408</v>
      </c>
      <c r="D71" s="90">
        <v>0.0016873842592592591</v>
      </c>
      <c r="E71" s="90">
        <f>ZoneSect!C116</f>
        <v>0.0015820601851851848</v>
      </c>
      <c r="F71" s="90">
        <f>ZoneSect!C98</f>
        <v>0.0015116898148148147</v>
      </c>
      <c r="G71" s="28" t="s">
        <v>76</v>
      </c>
      <c r="H71" s="25" t="s">
        <v>78</v>
      </c>
      <c r="I71" s="90">
        <f>ZoneSect!H98</f>
        <v>0.001373263888888889</v>
      </c>
      <c r="J71" s="90">
        <f>ZoneSect!H116</f>
        <v>0.0014443287037037037</v>
      </c>
      <c r="K71" s="90">
        <v>0.0015601851851851853</v>
      </c>
      <c r="L71" s="90">
        <v>0.001719560185185185</v>
      </c>
      <c r="M71" s="90">
        <v>0.0018789351851851853</v>
      </c>
      <c r="N71" s="90">
        <v>0.0020383101851851855</v>
      </c>
    </row>
    <row r="72" spans="1:14" ht="12.75" customHeight="1">
      <c r="A72" s="90">
        <v>0.004743865740740741</v>
      </c>
      <c r="B72" s="90">
        <v>0.004373726851851851</v>
      </c>
      <c r="C72" s="90">
        <v>0.004003587962962963</v>
      </c>
      <c r="D72" s="90">
        <v>0.0036335648148148143</v>
      </c>
      <c r="E72" s="90">
        <f>ZoneSect!C117</f>
        <v>0.0034084490740740737</v>
      </c>
      <c r="F72" s="90">
        <f>ZoneSect!C99</f>
        <v>0.003205324074074074</v>
      </c>
      <c r="G72" s="28" t="s">
        <v>81</v>
      </c>
      <c r="H72" s="25" t="s">
        <v>78</v>
      </c>
      <c r="I72" s="90">
        <f>ZoneSect!H99</f>
        <v>0.002962615740740741</v>
      </c>
      <c r="J72" s="90">
        <f>ZoneSect!H117</f>
        <v>0.0031503472222222224</v>
      </c>
      <c r="K72" s="90">
        <v>0.003379050925925926</v>
      </c>
      <c r="L72" s="90">
        <v>0.0037237268518518518</v>
      </c>
      <c r="M72" s="90">
        <v>0.0040684027777777776</v>
      </c>
      <c r="N72" s="90">
        <v>0.004412847222222222</v>
      </c>
    </row>
    <row r="73" spans="1:14" s="32" customFormat="1" ht="6.75" customHeight="1">
      <c r="A73" s="94"/>
      <c r="B73" s="94"/>
      <c r="C73" s="94"/>
      <c r="D73" s="96"/>
      <c r="E73" s="24"/>
      <c r="F73" s="24"/>
      <c r="G73" s="28"/>
      <c r="H73" s="31"/>
      <c r="I73" s="24"/>
      <c r="J73" s="24"/>
      <c r="K73" s="96"/>
      <c r="L73" s="94"/>
      <c r="M73" s="94"/>
      <c r="N73" s="94"/>
    </row>
    <row r="74" spans="1:14" s="92" customFormat="1" ht="12.75" customHeight="1">
      <c r="A74" s="95" t="s">
        <v>96</v>
      </c>
      <c r="B74" s="95" t="s">
        <v>95</v>
      </c>
      <c r="C74" s="95" t="s">
        <v>94</v>
      </c>
      <c r="D74" s="95" t="s">
        <v>92</v>
      </c>
      <c r="E74" s="28" t="s">
        <v>138</v>
      </c>
      <c r="F74" s="28" t="s">
        <v>139</v>
      </c>
      <c r="G74" s="100" t="s">
        <v>55</v>
      </c>
      <c r="H74" s="100"/>
      <c r="I74" s="28" t="s">
        <v>139</v>
      </c>
      <c r="J74" s="28" t="s">
        <v>138</v>
      </c>
      <c r="K74" s="95" t="s">
        <v>92</v>
      </c>
      <c r="L74" s="95" t="s">
        <v>94</v>
      </c>
      <c r="M74" s="95" t="s">
        <v>95</v>
      </c>
      <c r="N74" s="95" t="s">
        <v>96</v>
      </c>
    </row>
    <row r="75" spans="1:14" ht="12.75" customHeight="1">
      <c r="A75" s="90">
        <v>0.0004060185185185185</v>
      </c>
      <c r="B75" s="90">
        <v>0.0003731481481481482</v>
      </c>
      <c r="C75" s="90">
        <v>0.000346875</v>
      </c>
      <c r="D75" s="90">
        <v>0.0003204861111111111</v>
      </c>
      <c r="E75" s="90">
        <f>ZoneSect!C104</f>
        <v>0.0003019675925925926</v>
      </c>
      <c r="F75" s="90">
        <f>ZoneSect!C86</f>
        <v>0.0002857638888888889</v>
      </c>
      <c r="G75" s="28" t="s">
        <v>70</v>
      </c>
      <c r="H75" s="25" t="s">
        <v>71</v>
      </c>
      <c r="I75" s="90">
        <f>ZoneSect!H86</f>
        <v>0.0002559027777777778</v>
      </c>
      <c r="J75" s="90">
        <f>ZoneSect!H104</f>
        <v>0.0002695601851851852</v>
      </c>
      <c r="K75" s="90">
        <v>0.000278125</v>
      </c>
      <c r="L75" s="90">
        <v>0.00030104166666666663</v>
      </c>
      <c r="M75" s="90">
        <v>0.0003239583333333333</v>
      </c>
      <c r="N75" s="90">
        <v>0.00035254629629629633</v>
      </c>
    </row>
    <row r="76" spans="1:14" ht="12.75" customHeight="1">
      <c r="A76" s="90">
        <v>0.0008810185185185186</v>
      </c>
      <c r="B76" s="90">
        <v>0.000809837962962963</v>
      </c>
      <c r="C76" s="90">
        <v>0.0007527777777777779</v>
      </c>
      <c r="D76" s="90">
        <v>0.0006958333333333332</v>
      </c>
      <c r="E76" s="90">
        <f>ZoneSect!C105</f>
        <v>0.0006538194444444444</v>
      </c>
      <c r="F76" s="90">
        <f>ZoneSect!C87</f>
        <v>0.000614699074074074</v>
      </c>
      <c r="G76" s="28" t="s">
        <v>75</v>
      </c>
      <c r="H76" s="25" t="s">
        <v>71</v>
      </c>
      <c r="I76" s="90">
        <f>ZoneSect!H87</f>
        <v>0.0005539351851851852</v>
      </c>
      <c r="J76" s="90">
        <f>ZoneSect!H105</f>
        <v>0.000590162037037037</v>
      </c>
      <c r="K76" s="90">
        <v>0.0006107638888888889</v>
      </c>
      <c r="L76" s="90">
        <v>0.0006608796296296296</v>
      </c>
      <c r="M76" s="90">
        <v>0.000711111111111111</v>
      </c>
      <c r="N76" s="90">
        <v>0.0007739583333333334</v>
      </c>
    </row>
    <row r="77" spans="1:14" ht="12.75" customHeight="1">
      <c r="A77" s="90">
        <v>0.0019461805555555556</v>
      </c>
      <c r="B77" s="90">
        <v>0.0017890046296296298</v>
      </c>
      <c r="C77" s="90">
        <v>0.0016633101851851852</v>
      </c>
      <c r="D77" s="90">
        <v>0.0015377314814814815</v>
      </c>
      <c r="E77" s="90">
        <f>ZoneSect!C106</f>
        <v>0.0014107638888888887</v>
      </c>
      <c r="F77" s="90">
        <f>ZoneSect!C88</f>
        <v>0.00133125</v>
      </c>
      <c r="G77" s="28" t="s">
        <v>76</v>
      </c>
      <c r="H77" s="25" t="s">
        <v>71</v>
      </c>
      <c r="I77" s="90">
        <f>ZoneSect!H88</f>
        <v>0.0012111111111111112</v>
      </c>
      <c r="J77" s="90">
        <f>ZoneSect!H106</f>
        <v>0.0012903935185185186</v>
      </c>
      <c r="K77" s="90">
        <v>0.0013780092592592594</v>
      </c>
      <c r="L77" s="90">
        <v>0.0014909722222222223</v>
      </c>
      <c r="M77" s="90">
        <v>0.0016038194444444444</v>
      </c>
      <c r="N77" s="90">
        <v>0.001745138888888889</v>
      </c>
    </row>
    <row r="78" spans="1:14" ht="12.75" customHeight="1">
      <c r="A78" s="90">
        <v>0.005283680555555555</v>
      </c>
      <c r="B78" s="90">
        <v>0.004854282407407407</v>
      </c>
      <c r="C78" s="90">
        <v>0.004510763888888889</v>
      </c>
      <c r="D78" s="90">
        <v>0.004167245370370371</v>
      </c>
      <c r="E78" s="90">
        <f>ZoneSect!C107</f>
        <v>0.0038158564814814813</v>
      </c>
      <c r="F78" s="90">
        <f>ZoneSect!C89</f>
        <v>0.0035783564814814814</v>
      </c>
      <c r="G78" s="28" t="s">
        <v>77</v>
      </c>
      <c r="H78" s="25" t="s">
        <v>71</v>
      </c>
      <c r="I78" s="90">
        <f>ZoneSect!H89</f>
        <v>0.0033215277777777774</v>
      </c>
      <c r="J78" s="90">
        <f>ZoneSect!H107</f>
        <v>0.0035623842592592586</v>
      </c>
      <c r="K78" s="90">
        <v>0.0038157407407407406</v>
      </c>
      <c r="L78" s="90">
        <v>0.00413113425925926</v>
      </c>
      <c r="M78" s="90">
        <v>0.0044465277777777775</v>
      </c>
      <c r="N78" s="90">
        <v>0.004840856481481482</v>
      </c>
    </row>
    <row r="79" spans="1:14" ht="12.75" customHeight="1">
      <c r="A79" s="90">
        <v>0.011206481481481482</v>
      </c>
      <c r="B79" s="90">
        <v>0.010296875</v>
      </c>
      <c r="C79" s="90">
        <v>0.009569212962962962</v>
      </c>
      <c r="D79" s="90">
        <v>0.008841550925925925</v>
      </c>
      <c r="E79" s="90">
        <f>ZoneSect!C108</f>
        <v>0.00790150462962963</v>
      </c>
      <c r="F79" s="90">
        <f>ZoneSect!C90</f>
        <v>0.007477893518518519</v>
      </c>
      <c r="G79" s="28" t="s">
        <v>79</v>
      </c>
      <c r="H79" s="25" t="s">
        <v>71</v>
      </c>
      <c r="I79" s="90">
        <f>ZoneSect!H90</f>
        <v>0.006997453703703704</v>
      </c>
      <c r="J79" s="90">
        <f>ZoneSect!H108</f>
        <v>0.007387615740740741</v>
      </c>
      <c r="K79" s="90">
        <v>0.008107291666666667</v>
      </c>
      <c r="L79" s="90">
        <v>0.00877627314814815</v>
      </c>
      <c r="M79" s="90">
        <v>0.009445138888888888</v>
      </c>
      <c r="N79" s="90">
        <v>0.010281249999999999</v>
      </c>
    </row>
    <row r="80" spans="1:14" ht="12.75" customHeight="1">
      <c r="A80" s="90">
        <v>0.01869212962962963</v>
      </c>
      <c r="B80" s="90">
        <v>0.017182407407407407</v>
      </c>
      <c r="C80" s="90">
        <v>0.015974537037037037</v>
      </c>
      <c r="D80" s="90">
        <v>0.014766666666666666</v>
      </c>
      <c r="E80" s="90">
        <f>ZoneSect!C109</f>
        <v>0.01319085648148148</v>
      </c>
      <c r="F80" s="90">
        <f>ZoneSect!C91</f>
        <v>0.01261435185185185</v>
      </c>
      <c r="G80" s="28" t="s">
        <v>80</v>
      </c>
      <c r="H80" s="25" t="s">
        <v>71</v>
      </c>
      <c r="I80" s="90">
        <f>ZoneSect!H91</f>
        <v>0.011843287037037036</v>
      </c>
      <c r="J80" s="90">
        <f>ZoneSect!H109</f>
        <v>0.01241076388888889</v>
      </c>
      <c r="K80" s="90">
        <v>0.013705555555555556</v>
      </c>
      <c r="L80" s="90">
        <v>0.014828472222222222</v>
      </c>
      <c r="M80" s="90">
        <v>0.01595150462962963</v>
      </c>
      <c r="N80" s="90">
        <v>0.01735520833333333</v>
      </c>
    </row>
    <row r="81" spans="1:14" ht="12.75" customHeight="1">
      <c r="A81" s="90">
        <v>0.0010412037037037037</v>
      </c>
      <c r="B81" s="90">
        <v>0.0009575231481481482</v>
      </c>
      <c r="C81" s="90">
        <v>0.0008906250000000001</v>
      </c>
      <c r="D81" s="90">
        <v>0.0008237268518518519</v>
      </c>
      <c r="E81" s="90">
        <f>ZoneSect!C110</f>
        <v>0.0007255787037037037</v>
      </c>
      <c r="F81" s="90">
        <f>ZoneSect!C92</f>
        <v>0.000681712962962963</v>
      </c>
      <c r="G81" s="28" t="s">
        <v>75</v>
      </c>
      <c r="H81" s="25" t="s">
        <v>72</v>
      </c>
      <c r="I81" s="90">
        <f>ZoneSect!H92</f>
        <v>0.0006229166666666667</v>
      </c>
      <c r="J81" s="90">
        <f>ZoneSect!H110</f>
        <v>0.0006630787037037036</v>
      </c>
      <c r="K81" s="90">
        <v>0.0007365740740740741</v>
      </c>
      <c r="L81" s="90">
        <v>0.0007965277777777777</v>
      </c>
      <c r="M81" s="90">
        <v>0.0008563657407407407</v>
      </c>
      <c r="N81" s="90">
        <v>0.0009313657407407409</v>
      </c>
    </row>
    <row r="82" spans="1:14" ht="12.75" customHeight="1">
      <c r="A82" s="90">
        <v>0.0023430555555555557</v>
      </c>
      <c r="B82" s="90">
        <v>0.002155092592592592</v>
      </c>
      <c r="C82" s="90">
        <v>0.0020047453703703707</v>
      </c>
      <c r="D82" s="90">
        <v>0.001854398148148148</v>
      </c>
      <c r="E82" s="90">
        <f>ZoneSect!C111</f>
        <v>0.0015658564814814814</v>
      </c>
      <c r="F82" s="90">
        <f>ZoneSect!C93</f>
        <v>0.0014652777777777778</v>
      </c>
      <c r="G82" s="28" t="s">
        <v>76</v>
      </c>
      <c r="H82" s="25" t="s">
        <v>72</v>
      </c>
      <c r="I82" s="90">
        <f>ZoneSect!H93</f>
        <v>0.001357060185185185</v>
      </c>
      <c r="J82" s="90">
        <f>ZoneSect!H111</f>
        <v>0.0014408564814814813</v>
      </c>
      <c r="K82" s="90">
        <v>0.0016695601851851852</v>
      </c>
      <c r="L82" s="90">
        <v>0.0018052083333333334</v>
      </c>
      <c r="M82" s="90">
        <v>0.0019407407407407407</v>
      </c>
      <c r="N82" s="90">
        <v>0.0021101851851851854</v>
      </c>
    </row>
    <row r="83" spans="1:14" ht="12.75" customHeight="1">
      <c r="A83" s="90">
        <v>0.0011895833333333333</v>
      </c>
      <c r="B83" s="90">
        <v>0.0010934027777777776</v>
      </c>
      <c r="C83" s="90">
        <v>0.001016550925925926</v>
      </c>
      <c r="D83" s="90">
        <v>0.000939699074074074</v>
      </c>
      <c r="E83" s="90">
        <f>ZoneSect!C112</f>
        <v>0.0008390046296296296</v>
      </c>
      <c r="F83" s="90">
        <f>ZoneSect!C94</f>
        <v>0.0007854166666666666</v>
      </c>
      <c r="G83" s="28" t="s">
        <v>75</v>
      </c>
      <c r="H83" s="25" t="s">
        <v>73</v>
      </c>
      <c r="I83" s="90">
        <f>ZoneSect!H94</f>
        <v>0.0007052083333333334</v>
      </c>
      <c r="J83" s="90">
        <f>ZoneSect!H112</f>
        <v>0.0007533564814814815</v>
      </c>
      <c r="K83" s="90">
        <v>0.0008233796296296297</v>
      </c>
      <c r="L83" s="90">
        <v>0.0008909722222222223</v>
      </c>
      <c r="M83" s="90">
        <v>0.0009585648148148148</v>
      </c>
      <c r="N83" s="90">
        <v>0.001042939814814815</v>
      </c>
    </row>
    <row r="84" spans="1:14" ht="12.75" customHeight="1">
      <c r="A84" s="90">
        <v>0.002658449074074074</v>
      </c>
      <c r="B84" s="90">
        <v>0.002444097222222222</v>
      </c>
      <c r="C84" s="90">
        <v>0.002272685185185185</v>
      </c>
      <c r="D84" s="90">
        <v>0.002101157407407407</v>
      </c>
      <c r="E84" s="90">
        <f>ZoneSect!C113</f>
        <v>0.0018054398148148146</v>
      </c>
      <c r="F84" s="90">
        <f>ZoneSect!C95</f>
        <v>0.0017114583333333333</v>
      </c>
      <c r="G84" s="28" t="s">
        <v>76</v>
      </c>
      <c r="H84" s="25" t="s">
        <v>73</v>
      </c>
      <c r="I84" s="90">
        <f>ZoneSect!H95</f>
        <v>0.0015508101851851852</v>
      </c>
      <c r="J84" s="90">
        <f>ZoneSect!H113</f>
        <v>0.0016434027777777777</v>
      </c>
      <c r="K84" s="90">
        <v>0.0018809027777777776</v>
      </c>
      <c r="L84" s="90">
        <v>0.002034722222222222</v>
      </c>
      <c r="M84" s="90">
        <v>0.0021885416666666668</v>
      </c>
      <c r="N84" s="90">
        <v>0.0023807870370370367</v>
      </c>
    </row>
    <row r="85" spans="1:14" ht="12.75" customHeight="1">
      <c r="A85" s="90">
        <v>0.0010480324074074075</v>
      </c>
      <c r="B85" s="90">
        <v>0.0009636574074074074</v>
      </c>
      <c r="C85" s="90">
        <v>0.0008961805555555557</v>
      </c>
      <c r="D85" s="90">
        <v>0.0008287037037037036</v>
      </c>
      <c r="E85" s="90">
        <f>ZoneSect!C114</f>
        <v>0.0007244212962962962</v>
      </c>
      <c r="F85" s="90">
        <f>ZoneSect!C96</f>
        <v>0.0006743055555555556</v>
      </c>
      <c r="G85" s="28" t="s">
        <v>75</v>
      </c>
      <c r="H85" s="25" t="s">
        <v>74</v>
      </c>
      <c r="I85" s="90">
        <f>ZoneSect!H96</f>
        <v>0.0006118055555555555</v>
      </c>
      <c r="J85" s="90">
        <f>ZoneSect!H114</f>
        <v>0.0006538194444444444</v>
      </c>
      <c r="K85" s="90">
        <v>0.0007068287037037037</v>
      </c>
      <c r="L85" s="90">
        <v>0.0007645833333333334</v>
      </c>
      <c r="M85" s="90">
        <v>0.000822337962962963</v>
      </c>
      <c r="N85" s="90">
        <v>0.0008944444444444445</v>
      </c>
    </row>
    <row r="86" spans="1:14" ht="12.75" customHeight="1">
      <c r="A86" s="90">
        <v>0.0024253472222222224</v>
      </c>
      <c r="B86" s="90">
        <v>0.0022305555555555555</v>
      </c>
      <c r="C86" s="90">
        <v>0.0020747685185185183</v>
      </c>
      <c r="D86" s="90">
        <v>0.0019188657407407407</v>
      </c>
      <c r="E86" s="90">
        <f>ZoneSect!C115</f>
        <v>0.0015855324074074077</v>
      </c>
      <c r="F86" s="90">
        <f>ZoneSect!C97</f>
        <v>0.0015168981481481483</v>
      </c>
      <c r="G86" s="28" t="s">
        <v>76</v>
      </c>
      <c r="H86" s="25" t="s">
        <v>74</v>
      </c>
      <c r="I86" s="90">
        <f>ZoneSect!H97</f>
        <v>0.0013858796296296295</v>
      </c>
      <c r="J86" s="90">
        <f>ZoneSect!H115</f>
        <v>0.0014570601851851854</v>
      </c>
      <c r="K86" s="90">
        <v>0.001698148148148148</v>
      </c>
      <c r="L86" s="90">
        <v>0.0018363425925925923</v>
      </c>
      <c r="M86" s="90">
        <v>0.0019745370370370372</v>
      </c>
      <c r="N86" s="90">
        <v>0.0021473379629629633</v>
      </c>
    </row>
    <row r="87" spans="1:14" ht="12.75" customHeight="1">
      <c r="A87" s="90">
        <v>0.00221087962962963</v>
      </c>
      <c r="B87" s="90">
        <v>0.0020327546296296296</v>
      </c>
      <c r="C87" s="90">
        <v>0.0018902777777777778</v>
      </c>
      <c r="D87" s="90">
        <v>0.0017478009259259259</v>
      </c>
      <c r="E87" s="90">
        <f>ZoneSect!C116</f>
        <v>0.0015820601851851848</v>
      </c>
      <c r="F87" s="90">
        <f>ZoneSect!C98</f>
        <v>0.0015116898148148147</v>
      </c>
      <c r="G87" s="28" t="s">
        <v>76</v>
      </c>
      <c r="H87" s="25" t="s">
        <v>78</v>
      </c>
      <c r="I87" s="90">
        <f>ZoneSect!H98</f>
        <v>0.001373263888888889</v>
      </c>
      <c r="J87" s="90">
        <f>ZoneSect!H116</f>
        <v>0.0014443287037037037</v>
      </c>
      <c r="K87" s="90">
        <v>0.001576851851851852</v>
      </c>
      <c r="L87" s="90">
        <v>0.0017056712962962963</v>
      </c>
      <c r="M87" s="90">
        <v>0.0018346064814814815</v>
      </c>
      <c r="N87" s="90">
        <v>0.0019956018518518517</v>
      </c>
    </row>
    <row r="88" spans="1:14" ht="12.75" customHeight="1">
      <c r="A88" s="90">
        <v>0.0049788194444444454</v>
      </c>
      <c r="B88" s="90">
        <v>0.004578356481481481</v>
      </c>
      <c r="C88" s="90">
        <v>0.004257986111111111</v>
      </c>
      <c r="D88" s="90">
        <v>0.003937615740740741</v>
      </c>
      <c r="E88" s="90">
        <f>ZoneSect!C117</f>
        <v>0.0034084490740740737</v>
      </c>
      <c r="F88" s="90">
        <f>ZoneSect!C99</f>
        <v>0.003205324074074074</v>
      </c>
      <c r="G88" s="28" t="s">
        <v>81</v>
      </c>
      <c r="H88" s="25" t="s">
        <v>78</v>
      </c>
      <c r="I88" s="90">
        <f>ZoneSect!H99</f>
        <v>0.002962615740740741</v>
      </c>
      <c r="J88" s="90">
        <f>ZoneSect!H117</f>
        <v>0.0031503472222222224</v>
      </c>
      <c r="K88" s="90">
        <v>0.0035896990740740737</v>
      </c>
      <c r="L88" s="90">
        <v>0.003882175925925926</v>
      </c>
      <c r="M88" s="90">
        <v>0.004174768518518519</v>
      </c>
      <c r="N88" s="90">
        <v>0.004540393518518519</v>
      </c>
    </row>
    <row r="89" spans="1:14" ht="12.75" customHeight="1">
      <c r="A89" s="36"/>
      <c r="B89" s="36"/>
      <c r="C89" s="36"/>
      <c r="D89" s="36"/>
      <c r="E89" s="34"/>
      <c r="F89" s="35"/>
      <c r="I89" s="35"/>
      <c r="J89" s="37"/>
      <c r="K89" s="36"/>
      <c r="L89" s="36"/>
      <c r="M89" s="36"/>
      <c r="N89" s="36"/>
    </row>
  </sheetData>
  <sheetProtection/>
  <mergeCells count="6">
    <mergeCell ref="G42:H42"/>
    <mergeCell ref="G58:H58"/>
    <mergeCell ref="G74:H74"/>
    <mergeCell ref="G1:H1"/>
    <mergeCell ref="G11:H11"/>
    <mergeCell ref="G24:H24"/>
  </mergeCells>
  <printOptions horizontalCentered="1" verticalCentered="1"/>
  <pageMargins left="0.5" right="0.5" top="0.65" bottom="0.65" header="0.45" footer="0.45"/>
  <pageSetup fitToHeight="1" fitToWidth="1" orientation="portrait" scale="62"/>
  <headerFooter alignWithMargins="0">
    <oddHeader>&amp;C&amp;"Verdana,Bold"&amp;14&amp;K000000SCY - 2013/14 R2 HAWAIIAN SWIMMING AGE GROUP TIME STANDARDS - SCY</oddHeader>
    <oddFooter>&amp;R&amp;"Verdana,Bold"&amp;K000000updated - April 27, 2014</oddFooter>
  </headerFooter>
  <rowBreaks count="2" manualBreakCount="2">
    <brk id="41" max="255" man="1"/>
    <brk id="88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workbookViewId="0" topLeftCell="A1">
      <selection activeCell="J91" sqref="J91"/>
    </sheetView>
  </sheetViews>
  <sheetFormatPr defaultColWidth="9.00390625" defaultRowHeight="12.75" customHeight="1"/>
  <cols>
    <col min="1" max="4" width="9.00390625" style="24" customWidth="1"/>
    <col min="5" max="5" width="9.00390625" style="28" customWidth="1"/>
    <col min="6" max="6" width="9.00390625" style="24" customWidth="1"/>
    <col min="7" max="7" width="6.125" style="24" customWidth="1"/>
    <col min="8" max="8" width="7.00390625" style="24" customWidth="1"/>
    <col min="9" max="16384" width="9.00390625" style="24" customWidth="1"/>
  </cols>
  <sheetData>
    <row r="1" spans="1:14" s="28" customFormat="1" ht="12.75" customHeight="1">
      <c r="A1" s="28" t="s">
        <v>15</v>
      </c>
      <c r="B1" s="28" t="s">
        <v>96</v>
      </c>
      <c r="C1" s="28" t="s">
        <v>95</v>
      </c>
      <c r="E1" s="28" t="s">
        <v>21</v>
      </c>
      <c r="G1" s="100" t="s">
        <v>97</v>
      </c>
      <c r="H1" s="100"/>
      <c r="J1" s="28" t="s">
        <v>22</v>
      </c>
      <c r="L1" s="95" t="s">
        <v>95</v>
      </c>
      <c r="M1" s="34" t="s">
        <v>96</v>
      </c>
      <c r="N1" s="34" t="s">
        <v>15</v>
      </c>
    </row>
    <row r="2" spans="1:14" s="28" customFormat="1" ht="12.75" customHeight="1">
      <c r="A2" s="90">
        <v>0.0003086805555555556</v>
      </c>
      <c r="B2" s="90">
        <v>0.0003085648148148148</v>
      </c>
      <c r="C2" s="90">
        <v>0.00025625</v>
      </c>
      <c r="D2" s="24"/>
      <c r="E2" s="24"/>
      <c r="G2" s="28" t="s">
        <v>69</v>
      </c>
      <c r="H2" s="25" t="s">
        <v>71</v>
      </c>
      <c r="L2" s="90">
        <v>0.00026979166666666666</v>
      </c>
      <c r="M2" s="90">
        <v>0.00032465277777777776</v>
      </c>
      <c r="N2" s="90">
        <v>0.0003247685185185185</v>
      </c>
    </row>
    <row r="3" spans="1:14" ht="12.75" customHeight="1">
      <c r="A3" s="90">
        <v>0.0006171296296296296</v>
      </c>
      <c r="B3" s="90">
        <v>0.0006170138888888888</v>
      </c>
      <c r="C3" s="90">
        <v>0.0005127314814814814</v>
      </c>
      <c r="E3" s="24"/>
      <c r="G3" s="28" t="s">
        <v>70</v>
      </c>
      <c r="H3" s="25" t="s">
        <v>71</v>
      </c>
      <c r="L3" s="90">
        <v>0.0005395833333333333</v>
      </c>
      <c r="M3" s="90">
        <v>0.0006494212962962963</v>
      </c>
      <c r="N3" s="90">
        <v>0.000649537037037037</v>
      </c>
    </row>
    <row r="4" spans="1:14" ht="12.75" customHeight="1">
      <c r="A4" s="90">
        <v>0.0003734953703703704</v>
      </c>
      <c r="B4" s="90">
        <v>0.0003733796296296296</v>
      </c>
      <c r="C4" s="90">
        <v>0.0003105324074074074</v>
      </c>
      <c r="E4" s="24"/>
      <c r="G4" s="28" t="s">
        <v>69</v>
      </c>
      <c r="H4" s="25" t="s">
        <v>72</v>
      </c>
      <c r="L4" s="90">
        <v>0.00032893518518518525</v>
      </c>
      <c r="M4" s="90">
        <v>0.00039548611111111116</v>
      </c>
      <c r="N4" s="90">
        <v>0.00039560185185185184</v>
      </c>
    </row>
    <row r="5" spans="1:14" ht="12.75" customHeight="1">
      <c r="A5" s="90">
        <v>0.0007466435185185186</v>
      </c>
      <c r="B5" s="90">
        <v>0.0007465277777777778</v>
      </c>
      <c r="C5" s="90">
        <v>0.0006210648148148149</v>
      </c>
      <c r="E5" s="24"/>
      <c r="G5" s="28" t="s">
        <v>70</v>
      </c>
      <c r="H5" s="25" t="s">
        <v>72</v>
      </c>
      <c r="L5" s="90">
        <v>0.0006577546296296296</v>
      </c>
      <c r="M5" s="90">
        <v>0.0007907407407407406</v>
      </c>
      <c r="N5" s="90">
        <v>0.0007908564814814815</v>
      </c>
    </row>
    <row r="6" spans="1:14" ht="12.75" customHeight="1">
      <c r="A6" s="90">
        <v>0.00041319444444444444</v>
      </c>
      <c r="B6" s="90">
        <v>0.0004130787037037037</v>
      </c>
      <c r="C6" s="90">
        <v>0.000343287037037037</v>
      </c>
      <c r="E6" s="24"/>
      <c r="G6" s="28" t="s">
        <v>69</v>
      </c>
      <c r="H6" s="25" t="s">
        <v>73</v>
      </c>
      <c r="L6" s="90">
        <v>0.0003663194444444444</v>
      </c>
      <c r="M6" s="90">
        <v>0.000440625</v>
      </c>
      <c r="N6" s="90">
        <v>0.00044074074074074073</v>
      </c>
    </row>
    <row r="7" spans="1:14" ht="12.75" customHeight="1">
      <c r="A7" s="90">
        <v>0.0008261574074074074</v>
      </c>
      <c r="B7" s="90">
        <v>0.0008260416666666667</v>
      </c>
      <c r="C7" s="90">
        <v>0.0006864583333333334</v>
      </c>
      <c r="E7" s="24"/>
      <c r="G7" s="28" t="s">
        <v>70</v>
      </c>
      <c r="H7" s="25" t="s">
        <v>73</v>
      </c>
      <c r="L7" s="90">
        <v>0.0007325231481481483</v>
      </c>
      <c r="M7" s="90">
        <v>0.0008814814814814815</v>
      </c>
      <c r="N7" s="90">
        <v>0.0008815972222222223</v>
      </c>
    </row>
    <row r="8" spans="1:14" ht="12.75" customHeight="1">
      <c r="A8" s="90">
        <v>0.00035717592592592593</v>
      </c>
      <c r="B8" s="90">
        <v>0.0003570601851851852</v>
      </c>
      <c r="C8" s="90">
        <v>0.000296875</v>
      </c>
      <c r="E8" s="24"/>
      <c r="G8" s="28" t="s">
        <v>69</v>
      </c>
      <c r="H8" s="25" t="s">
        <v>74</v>
      </c>
      <c r="L8" s="90">
        <v>0.0003127314814814815</v>
      </c>
      <c r="M8" s="90">
        <v>0.0003761574074074074</v>
      </c>
      <c r="N8" s="90">
        <v>0.00037627314814814815</v>
      </c>
    </row>
    <row r="9" spans="1:14" ht="12.75" customHeight="1">
      <c r="A9" s="90">
        <v>0.0007141203703703704</v>
      </c>
      <c r="B9" s="90">
        <v>0.0007140046296296296</v>
      </c>
      <c r="C9" s="90">
        <v>0.00059375</v>
      </c>
      <c r="E9" s="24"/>
      <c r="G9" s="28" t="s">
        <v>70</v>
      </c>
      <c r="H9" s="25" t="s">
        <v>74</v>
      </c>
      <c r="L9" s="90">
        <v>0.0006255787037037036</v>
      </c>
      <c r="M9" s="90">
        <v>0.000752199074074074</v>
      </c>
      <c r="N9" s="90">
        <v>0.0007523148148148148</v>
      </c>
    </row>
    <row r="10" spans="7:8" s="29" customFormat="1" ht="6.75" customHeight="1">
      <c r="G10" s="30"/>
      <c r="H10" s="31"/>
    </row>
    <row r="11" spans="1:14" s="28" customFormat="1" ht="12.75" customHeight="1">
      <c r="A11" s="28" t="s">
        <v>15</v>
      </c>
      <c r="B11" s="28" t="s">
        <v>96</v>
      </c>
      <c r="C11" s="28" t="s">
        <v>95</v>
      </c>
      <c r="D11" s="28" t="s">
        <v>94</v>
      </c>
      <c r="E11" s="28" t="s">
        <v>92</v>
      </c>
      <c r="F11" s="28" t="s">
        <v>25</v>
      </c>
      <c r="G11" s="100" t="s">
        <v>52</v>
      </c>
      <c r="H11" s="100"/>
      <c r="I11" s="28" t="s">
        <v>25</v>
      </c>
      <c r="J11" s="95" t="s">
        <v>92</v>
      </c>
      <c r="K11" s="95" t="s">
        <v>94</v>
      </c>
      <c r="L11" s="95" t="s">
        <v>95</v>
      </c>
      <c r="M11" s="34" t="s">
        <v>96</v>
      </c>
      <c r="N11" s="34" t="s">
        <v>15</v>
      </c>
    </row>
    <row r="12" spans="1:14" ht="12.75" customHeight="1">
      <c r="A12" s="90">
        <v>0.00055625</v>
      </c>
      <c r="B12" s="90">
        <v>0.0005561342592592593</v>
      </c>
      <c r="C12" s="90">
        <v>0.0005127314814814814</v>
      </c>
      <c r="D12" s="90">
        <v>0.000469212962962963</v>
      </c>
      <c r="E12" s="90">
        <v>0.0004258101851851852</v>
      </c>
      <c r="F12" s="90">
        <f>ZoneSect!B3</f>
        <v>0.00037604166666666667</v>
      </c>
      <c r="G12" s="28" t="s">
        <v>70</v>
      </c>
      <c r="H12" s="25" t="s">
        <v>71</v>
      </c>
      <c r="I12" s="90">
        <f>ZoneSect!F3</f>
        <v>0.0003725694444444444</v>
      </c>
      <c r="J12" s="90">
        <v>0.00044814814814814815</v>
      </c>
      <c r="K12" s="90">
        <v>0.0004938657407407408</v>
      </c>
      <c r="L12" s="90">
        <v>0.0005395833333333333</v>
      </c>
      <c r="M12" s="90">
        <v>0.000585300925925926</v>
      </c>
      <c r="N12" s="90">
        <v>0.0005854166666666666</v>
      </c>
    </row>
    <row r="13" spans="1:14" ht="12.75" customHeight="1">
      <c r="A13" s="90">
        <v>0.0012523148148148148</v>
      </c>
      <c r="B13" s="90">
        <v>0.0012521990740740742</v>
      </c>
      <c r="C13" s="90">
        <v>0.0011543981481481479</v>
      </c>
      <c r="D13" s="90">
        <v>0.001056712962962963</v>
      </c>
      <c r="E13" s="90">
        <v>0.0009590277777777778</v>
      </c>
      <c r="F13" s="90">
        <f>ZoneSect!B4</f>
        <v>0.0008204861111111111</v>
      </c>
      <c r="G13" s="28" t="s">
        <v>75</v>
      </c>
      <c r="H13" s="25" t="s">
        <v>71</v>
      </c>
      <c r="I13" s="90">
        <f>ZoneSect!F4</f>
        <v>0.0008170138888888888</v>
      </c>
      <c r="J13" s="90">
        <v>0.000991087962962963</v>
      </c>
      <c r="K13" s="90">
        <v>0.001092013888888889</v>
      </c>
      <c r="L13" s="90">
        <v>0.0011929398148148146</v>
      </c>
      <c r="M13" s="90">
        <v>0.0012939814814814815</v>
      </c>
      <c r="N13" s="90">
        <v>0.0012940972222222223</v>
      </c>
    </row>
    <row r="14" spans="1:14" ht="12.75" customHeight="1">
      <c r="A14" s="90">
        <v>0.0027806712962962963</v>
      </c>
      <c r="B14" s="90">
        <v>0.0027805555555555556</v>
      </c>
      <c r="C14" s="90">
        <v>0.0025637731481481475</v>
      </c>
      <c r="D14" s="90">
        <v>0.0023471064814814813</v>
      </c>
      <c r="E14" s="90">
        <v>0.002130324074074074</v>
      </c>
      <c r="F14" s="90">
        <f>ZoneSect!B5</f>
        <v>0.001797337962962963</v>
      </c>
      <c r="G14" s="28" t="s">
        <v>76</v>
      </c>
      <c r="H14" s="25" t="s">
        <v>71</v>
      </c>
      <c r="I14" s="90">
        <f>ZoneSect!F5</f>
        <v>0.0017846064814814816</v>
      </c>
      <c r="J14" s="90">
        <v>0.0021614583333333334</v>
      </c>
      <c r="K14" s="90">
        <v>0.0023813657407407408</v>
      </c>
      <c r="L14" s="90">
        <v>0.0026011574074074075</v>
      </c>
      <c r="M14" s="90">
        <v>0.002820949074074074</v>
      </c>
      <c r="N14" s="90">
        <v>0.0028210648148148153</v>
      </c>
    </row>
    <row r="15" spans="1:14" ht="12.75" customHeight="1">
      <c r="A15" s="90">
        <v>0.0006734953703703702</v>
      </c>
      <c r="B15" s="90">
        <v>0.0006733796296296297</v>
      </c>
      <c r="C15" s="90">
        <v>0.0006210648148148149</v>
      </c>
      <c r="D15" s="90">
        <v>0.0005686342592592594</v>
      </c>
      <c r="E15" s="90">
        <v>0.0005163194444444445</v>
      </c>
      <c r="F15" s="90">
        <f>ZoneSect!B6</f>
        <v>0.00044780092592592587</v>
      </c>
      <c r="G15" s="28" t="s">
        <v>70</v>
      </c>
      <c r="H15" s="25" t="s">
        <v>72</v>
      </c>
      <c r="I15" s="90">
        <f>ZoneSect!F6</f>
        <v>0.00044895833333333333</v>
      </c>
      <c r="J15" s="90">
        <v>0.0005469907407407407</v>
      </c>
      <c r="K15" s="90">
        <v>0.0006024305555555555</v>
      </c>
      <c r="L15" s="90">
        <v>0.0006577546296296296</v>
      </c>
      <c r="M15" s="90">
        <v>0.0007131944444444445</v>
      </c>
      <c r="N15" s="90">
        <v>0.0007133101851851852</v>
      </c>
    </row>
    <row r="16" spans="1:14" ht="12.75" customHeight="1">
      <c r="A16" s="90">
        <v>0.0014854166666666666</v>
      </c>
      <c r="B16" s="90">
        <v>0.001485300925925926</v>
      </c>
      <c r="C16" s="90">
        <v>0.0013699074074074074</v>
      </c>
      <c r="D16" s="90">
        <v>0.001254513888888889</v>
      </c>
      <c r="E16" s="90">
        <v>0.0011392361111111113</v>
      </c>
      <c r="F16" s="90">
        <f>ZoneSect!B7</f>
        <v>0.0009663194444444445</v>
      </c>
      <c r="G16" s="28" t="s">
        <v>75</v>
      </c>
      <c r="H16" s="25" t="s">
        <v>72</v>
      </c>
      <c r="I16" s="90">
        <f>ZoneSect!F7</f>
        <v>0.000970949074074074</v>
      </c>
      <c r="J16" s="90">
        <v>0.001165162037037037</v>
      </c>
      <c r="K16" s="90">
        <v>0.001283101851851852</v>
      </c>
      <c r="L16" s="90">
        <v>0.0014010416666666665</v>
      </c>
      <c r="M16" s="90">
        <v>0.0015189814814814816</v>
      </c>
      <c r="N16" s="90">
        <v>0.0015190972222222222</v>
      </c>
    </row>
    <row r="17" spans="1:14" ht="12.75" customHeight="1">
      <c r="A17" s="90">
        <v>0.0007447916666666666</v>
      </c>
      <c r="B17" s="90">
        <v>0.0007446759259259261</v>
      </c>
      <c r="C17" s="90">
        <v>0.0006864583333333334</v>
      </c>
      <c r="D17" s="90">
        <v>0.0006283564814814815</v>
      </c>
      <c r="E17" s="90">
        <v>0.0005701388888888888</v>
      </c>
      <c r="F17" s="90">
        <f>ZoneSect!B8</f>
        <v>0.0004998842592592593</v>
      </c>
      <c r="G17" s="28" t="s">
        <v>70</v>
      </c>
      <c r="H17" s="25" t="s">
        <v>73</v>
      </c>
      <c r="I17" s="90">
        <f>ZoneSect!F8</f>
        <v>0.0005079861111111111</v>
      </c>
      <c r="J17" s="90">
        <v>0.0006085648148148148</v>
      </c>
      <c r="K17" s="90">
        <v>0.0006706018518518518</v>
      </c>
      <c r="L17" s="90">
        <v>0.0007325231481481483</v>
      </c>
      <c r="M17" s="90">
        <v>0.0007945601851851853</v>
      </c>
      <c r="N17" s="90">
        <v>0.0007946759259259259</v>
      </c>
    </row>
    <row r="18" spans="1:14" ht="12.75" customHeight="1">
      <c r="A18" s="90">
        <v>0.0016341435185185185</v>
      </c>
      <c r="B18" s="90">
        <v>0.0016340277777777779</v>
      </c>
      <c r="C18" s="90">
        <v>0.0015065972222222219</v>
      </c>
      <c r="D18" s="90">
        <v>0.0013791666666666668</v>
      </c>
      <c r="E18" s="90">
        <v>0.0012516203703703704</v>
      </c>
      <c r="F18" s="90">
        <f>ZoneSect!B9</f>
        <v>0.0010913194444444445</v>
      </c>
      <c r="G18" s="28" t="s">
        <v>75</v>
      </c>
      <c r="H18" s="25" t="s">
        <v>73</v>
      </c>
      <c r="I18" s="90">
        <f>ZoneSect!F9</f>
        <v>0.0011063657407407409</v>
      </c>
      <c r="J18" s="90">
        <v>0.0013350694444444443</v>
      </c>
      <c r="K18" s="90">
        <v>0.0014708333333333333</v>
      </c>
      <c r="L18" s="90">
        <v>0.001606712962962963</v>
      </c>
      <c r="M18" s="90">
        <v>0.0017425925925925927</v>
      </c>
      <c r="N18" s="90">
        <v>0.001742708333333333</v>
      </c>
    </row>
    <row r="19" spans="1:14" ht="12.75" customHeight="1">
      <c r="A19" s="90">
        <v>0.0006439814814814815</v>
      </c>
      <c r="B19" s="90">
        <v>0.0006438657407407406</v>
      </c>
      <c r="C19" s="90">
        <v>0.00059375</v>
      </c>
      <c r="D19" s="90">
        <v>0.0005435185185185185</v>
      </c>
      <c r="E19" s="90">
        <v>0.0004935185185185185</v>
      </c>
      <c r="F19" s="90">
        <f>ZoneSect!B10</f>
        <v>0.0004130787037037037</v>
      </c>
      <c r="G19" s="28" t="s">
        <v>70</v>
      </c>
      <c r="H19" s="25" t="s">
        <v>74</v>
      </c>
      <c r="I19" s="90">
        <f>ZoneSect!F10</f>
        <v>0.00041770833333333335</v>
      </c>
      <c r="J19" s="90">
        <v>0.0005199074074074075</v>
      </c>
      <c r="K19" s="90">
        <v>0.0005726851851851851</v>
      </c>
      <c r="L19" s="90">
        <v>0.0006255787037037036</v>
      </c>
      <c r="M19" s="90">
        <v>0.0006783564814814814</v>
      </c>
      <c r="N19" s="90">
        <v>0.0006784722222222222</v>
      </c>
    </row>
    <row r="20" spans="1:14" ht="12.75" customHeight="1">
      <c r="A20" s="90">
        <v>0.0015040509259259258</v>
      </c>
      <c r="B20" s="90">
        <v>0.0015039351851851852</v>
      </c>
      <c r="C20" s="90">
        <v>0.001387037037037037</v>
      </c>
      <c r="D20" s="90">
        <v>0.0012700231481481482</v>
      </c>
      <c r="E20" s="90">
        <v>0.001153125</v>
      </c>
      <c r="F20" s="90">
        <f>ZoneSect!B11</f>
        <v>0.0009582175925925925</v>
      </c>
      <c r="G20" s="28" t="s">
        <v>75</v>
      </c>
      <c r="H20" s="25" t="s">
        <v>74</v>
      </c>
      <c r="I20" s="90">
        <f>ZoneSect!F11</f>
        <v>0.0009640046296296298</v>
      </c>
      <c r="J20" s="90">
        <v>0.0012135416666666664</v>
      </c>
      <c r="K20" s="90">
        <v>0.0013364583333333334</v>
      </c>
      <c r="L20" s="90">
        <v>0.0014594907407407406</v>
      </c>
      <c r="M20" s="90">
        <v>0.001582523148148148</v>
      </c>
      <c r="N20" s="90">
        <v>0.001582638888888889</v>
      </c>
    </row>
    <row r="21" spans="1:14" ht="12.75" customHeight="1">
      <c r="A21" s="90">
        <v>0.0014689814814814815</v>
      </c>
      <c r="B21" s="90">
        <v>0.0014688657407407406</v>
      </c>
      <c r="C21" s="90">
        <v>0.0013545138888888888</v>
      </c>
      <c r="D21" s="90">
        <v>0.001240162037037037</v>
      </c>
      <c r="E21" s="90">
        <v>0.0011258101851851852</v>
      </c>
      <c r="F21" s="26" t="s">
        <v>36</v>
      </c>
      <c r="G21" s="28" t="s">
        <v>75</v>
      </c>
      <c r="H21" s="25" t="s">
        <v>78</v>
      </c>
      <c r="I21" s="26" t="s">
        <v>36</v>
      </c>
      <c r="J21" s="90">
        <v>0.0011761574074074074</v>
      </c>
      <c r="K21" s="90">
        <v>0.0012956018518518518</v>
      </c>
      <c r="L21" s="90">
        <v>0.0014150462962962964</v>
      </c>
      <c r="M21" s="90">
        <v>0.001534490740740741</v>
      </c>
      <c r="N21" s="90">
        <v>0.0015346064814814814</v>
      </c>
    </row>
    <row r="22" spans="1:14" ht="12.75" customHeight="1">
      <c r="A22" s="90">
        <v>0.0031196759259259263</v>
      </c>
      <c r="B22" s="90">
        <v>0.003119560185185185</v>
      </c>
      <c r="C22" s="90">
        <v>0.0028767361111111116</v>
      </c>
      <c r="D22" s="90">
        <v>0.002633912037037037</v>
      </c>
      <c r="E22" s="90">
        <v>0.0023910879629629625</v>
      </c>
      <c r="F22" s="90">
        <f>ZoneSect!B12</f>
        <v>0.0020288194444444446</v>
      </c>
      <c r="G22" s="28" t="s">
        <v>76</v>
      </c>
      <c r="H22" s="25" t="s">
        <v>78</v>
      </c>
      <c r="I22" s="90">
        <f>ZoneSect!F12</f>
        <v>0.0020369212962962962</v>
      </c>
      <c r="J22" s="90">
        <v>0.002458680555555556</v>
      </c>
      <c r="K22" s="90">
        <v>0.002708217592592593</v>
      </c>
      <c r="L22" s="90">
        <v>0.0029578703703703703</v>
      </c>
      <c r="M22" s="90">
        <v>0.0032074074074074075</v>
      </c>
      <c r="N22" s="90">
        <v>0.003207523148148148</v>
      </c>
    </row>
    <row r="23" spans="6:14" s="29" customFormat="1" ht="6.75" customHeight="1">
      <c r="F23" s="24"/>
      <c r="G23" s="28"/>
      <c r="H23" s="31"/>
      <c r="I23" s="24"/>
      <c r="J23" s="97"/>
      <c r="K23" s="97"/>
      <c r="L23" s="97"/>
      <c r="M23" s="97"/>
      <c r="N23" s="97"/>
    </row>
    <row r="24" spans="1:14" s="28" customFormat="1" ht="12.75" customHeight="1">
      <c r="A24" s="28" t="s">
        <v>15</v>
      </c>
      <c r="B24" s="28" t="s">
        <v>96</v>
      </c>
      <c r="C24" s="28" t="s">
        <v>95</v>
      </c>
      <c r="D24" s="28" t="s">
        <v>94</v>
      </c>
      <c r="E24" s="28" t="s">
        <v>92</v>
      </c>
      <c r="F24" s="28" t="s">
        <v>25</v>
      </c>
      <c r="G24" s="100" t="s">
        <v>91</v>
      </c>
      <c r="H24" s="100"/>
      <c r="I24" s="28" t="s">
        <v>25</v>
      </c>
      <c r="J24" s="95" t="s">
        <v>92</v>
      </c>
      <c r="K24" s="95" t="s">
        <v>94</v>
      </c>
      <c r="L24" s="95" t="s">
        <v>95</v>
      </c>
      <c r="M24" s="34" t="s">
        <v>96</v>
      </c>
      <c r="N24" s="34" t="s">
        <v>15</v>
      </c>
    </row>
    <row r="25" spans="1:14" ht="12.75" customHeight="1">
      <c r="A25" s="98">
        <v>0.0004849537037037037</v>
      </c>
      <c r="B25" s="98">
        <v>0.00048483796296296296</v>
      </c>
      <c r="C25" s="98">
        <v>0.000446875</v>
      </c>
      <c r="D25" s="98">
        <v>0.00040879629629629626</v>
      </c>
      <c r="E25" s="98">
        <v>0.0003707175925925926</v>
      </c>
      <c r="F25" s="90">
        <f>ZoneSect!B15</f>
        <v>0.0003309027777777778</v>
      </c>
      <c r="G25" s="28" t="s">
        <v>70</v>
      </c>
      <c r="H25" s="25" t="s">
        <v>71</v>
      </c>
      <c r="I25" s="90">
        <f>ZoneSect!F15</f>
        <v>0.0003332175925925926</v>
      </c>
      <c r="J25" s="90">
        <v>0.0003798611111111111</v>
      </c>
      <c r="K25" s="90">
        <v>0.0004188657407407407</v>
      </c>
      <c r="L25" s="90">
        <v>0.0004577546296296296</v>
      </c>
      <c r="M25" s="90">
        <v>0.0004965277777777777</v>
      </c>
      <c r="N25" s="90">
        <v>0.0004966435185185184</v>
      </c>
    </row>
    <row r="26" spans="1:14" ht="12.75" customHeight="1">
      <c r="A26" s="98">
        <v>0.0010789351851851854</v>
      </c>
      <c r="B26" s="98">
        <v>0.0010788194444444443</v>
      </c>
      <c r="C26" s="98">
        <v>0.0009943287037037037</v>
      </c>
      <c r="D26" s="98">
        <v>0.0009099537037037037</v>
      </c>
      <c r="E26" s="98">
        <v>0.0008255787037037037</v>
      </c>
      <c r="F26" s="90">
        <f>ZoneSect!B16</f>
        <v>0.0007313657407407407</v>
      </c>
      <c r="G26" s="28" t="s">
        <v>75</v>
      </c>
      <c r="H26" s="25" t="s">
        <v>71</v>
      </c>
      <c r="I26" s="90">
        <f>ZoneSect!F16</f>
        <v>0.0007244212962962962</v>
      </c>
      <c r="J26" s="90">
        <v>0.0008480324074074074</v>
      </c>
      <c r="K26" s="90">
        <v>0.0009346064814814815</v>
      </c>
      <c r="L26" s="90">
        <v>0.0010215277777777779</v>
      </c>
      <c r="M26" s="90">
        <v>0.0011079861111111112</v>
      </c>
      <c r="N26" s="90">
        <v>0.0011081018518518519</v>
      </c>
    </row>
    <row r="27" spans="1:14" ht="12.75" customHeight="1">
      <c r="A27" s="98">
        <v>0.002364699074074074</v>
      </c>
      <c r="B27" s="98">
        <v>0.002364583333333334</v>
      </c>
      <c r="C27" s="98">
        <v>0.0021797453703703705</v>
      </c>
      <c r="D27" s="98">
        <v>0.001995023148148148</v>
      </c>
      <c r="E27" s="98">
        <v>0.001810300925925926</v>
      </c>
      <c r="F27" s="90">
        <f>ZoneSect!B17</f>
        <v>0.0015913194444444445</v>
      </c>
      <c r="G27" s="28" t="s">
        <v>76</v>
      </c>
      <c r="H27" s="25" t="s">
        <v>71</v>
      </c>
      <c r="I27" s="90">
        <f>ZoneSect!F17</f>
        <v>0.0015785879629629628</v>
      </c>
      <c r="J27" s="90">
        <v>0.0018675925925925928</v>
      </c>
      <c r="K27" s="90">
        <v>0.002057986111111111</v>
      </c>
      <c r="L27" s="90">
        <v>0.0022484953703703708</v>
      </c>
      <c r="M27" s="90">
        <v>0.002439004629629629</v>
      </c>
      <c r="N27" s="90">
        <v>0.0024391203703703706</v>
      </c>
    </row>
    <row r="28" spans="1:14" ht="12.75" customHeight="1">
      <c r="A28" s="98">
        <v>0.005015162037037037</v>
      </c>
      <c r="B28" s="98">
        <v>0.005015046296296296</v>
      </c>
      <c r="C28" s="98">
        <v>0.004623495370370371</v>
      </c>
      <c r="D28" s="98">
        <v>0.004232060185185185</v>
      </c>
      <c r="E28" s="98">
        <v>0.0038405092592592597</v>
      </c>
      <c r="F28" s="90">
        <f>ZoneSect!B18</f>
        <v>0.0033598379629629633</v>
      </c>
      <c r="G28" s="28" t="s">
        <v>81</v>
      </c>
      <c r="H28" s="25" t="s">
        <v>71</v>
      </c>
      <c r="I28" s="90">
        <f>ZoneSect!F18</f>
        <v>0.0033517361111111113</v>
      </c>
      <c r="J28" s="90">
        <v>0.003968402777777778</v>
      </c>
      <c r="K28" s="90">
        <v>0.004372685185185185</v>
      </c>
      <c r="L28" s="90">
        <v>0.004776851851851851</v>
      </c>
      <c r="M28" s="90">
        <v>0.00518125</v>
      </c>
      <c r="N28" s="90">
        <v>0.005181365740740741</v>
      </c>
    </row>
    <row r="29" spans="1:14" ht="12.75" customHeight="1">
      <c r="A29" s="98">
        <v>0.0005832175925925925</v>
      </c>
      <c r="B29" s="98">
        <v>0.0005831018518518519</v>
      </c>
      <c r="C29" s="98">
        <v>0.0005377314814814815</v>
      </c>
      <c r="D29" s="98">
        <v>0.0004924768518518518</v>
      </c>
      <c r="E29" s="98">
        <v>0.00044699074074074075</v>
      </c>
      <c r="F29" s="90">
        <f>ZoneSect!B19</f>
        <v>0.00039340277777777773</v>
      </c>
      <c r="G29" s="28" t="s">
        <v>70</v>
      </c>
      <c r="H29" s="25" t="s">
        <v>72</v>
      </c>
      <c r="I29" s="90">
        <f>ZoneSect!F19</f>
        <v>0.00039456018518518524</v>
      </c>
      <c r="J29" s="90">
        <v>0.00046620370370370376</v>
      </c>
      <c r="K29" s="90">
        <v>0.0005135416666666667</v>
      </c>
      <c r="L29" s="90">
        <v>0.000560763888888889</v>
      </c>
      <c r="M29" s="90">
        <v>0.0006082175925925926</v>
      </c>
      <c r="N29" s="90">
        <v>0.0006083333333333333</v>
      </c>
    </row>
    <row r="30" spans="1:14" ht="12.75" customHeight="1">
      <c r="A30" s="98">
        <v>0.0012657407407407407</v>
      </c>
      <c r="B30" s="98">
        <v>0.0012656249999999998</v>
      </c>
      <c r="C30" s="98">
        <v>0.0011671296296296297</v>
      </c>
      <c r="D30" s="98">
        <v>0.00106875</v>
      </c>
      <c r="E30" s="98">
        <v>0.0009702546296296296</v>
      </c>
      <c r="F30" s="90">
        <f>ZoneSect!B20</f>
        <v>0.0008471064814814816</v>
      </c>
      <c r="G30" s="28" t="s">
        <v>75</v>
      </c>
      <c r="H30" s="25" t="s">
        <v>72</v>
      </c>
      <c r="I30" s="90">
        <f>ZoneSect!F20</f>
        <v>0.0008517361111111112</v>
      </c>
      <c r="J30" s="90">
        <v>0.0010115740740740742</v>
      </c>
      <c r="K30" s="90">
        <v>0.001114236111111111</v>
      </c>
      <c r="L30" s="90">
        <v>0.001216782407407407</v>
      </c>
      <c r="M30" s="90">
        <v>0.0013193287037037036</v>
      </c>
      <c r="N30" s="90">
        <v>0.0013194444444444445</v>
      </c>
    </row>
    <row r="31" spans="1:14" ht="12.75" customHeight="1">
      <c r="A31" s="26" t="s">
        <v>36</v>
      </c>
      <c r="B31" s="26" t="s">
        <v>36</v>
      </c>
      <c r="C31" s="90">
        <f>D31*1.1</f>
        <v>0.0026737998428430824</v>
      </c>
      <c r="D31" s="90">
        <f>E31*1.1</f>
        <v>0.0024307271298573472</v>
      </c>
      <c r="E31" s="90">
        <f>F31/F30*E30</f>
        <v>0.0022097519362339517</v>
      </c>
      <c r="F31" s="90">
        <f>ZoneSect!B21</f>
        <v>0.0019292824074074073</v>
      </c>
      <c r="G31" s="28" t="s">
        <v>76</v>
      </c>
      <c r="H31" s="25" t="s">
        <v>72</v>
      </c>
      <c r="I31" s="90">
        <f>ZoneSect!F21</f>
        <v>0.0018899305555555553</v>
      </c>
      <c r="J31" s="90">
        <f>I31/I30*J30</f>
        <v>0.0022445975072096147</v>
      </c>
      <c r="K31" s="90">
        <f>J31*1.1</f>
        <v>0.0024690572579305764</v>
      </c>
      <c r="L31" s="90">
        <f>K31*1.1</f>
        <v>0.0027159629837236344</v>
      </c>
      <c r="M31" s="26" t="s">
        <v>36</v>
      </c>
      <c r="N31" s="26" t="s">
        <v>36</v>
      </c>
    </row>
    <row r="32" spans="1:14" ht="12.75" customHeight="1">
      <c r="A32" s="98">
        <v>0.0006472222222222223</v>
      </c>
      <c r="B32" s="98">
        <v>0.0006471064814814815</v>
      </c>
      <c r="C32" s="98">
        <v>0.0005965277777777777</v>
      </c>
      <c r="D32" s="98">
        <v>0.0005457175925925925</v>
      </c>
      <c r="E32" s="98">
        <v>0.0004951388888888889</v>
      </c>
      <c r="F32" s="90">
        <f>ZoneSect!B22</f>
        <v>0.00043506944444444447</v>
      </c>
      <c r="G32" s="28" t="s">
        <v>70</v>
      </c>
      <c r="H32" s="25" t="s">
        <v>73</v>
      </c>
      <c r="I32" s="90">
        <f>ZoneSect!F22</f>
        <v>0.00042928240740740747</v>
      </c>
      <c r="J32" s="90">
        <v>0.0005113425925925925</v>
      </c>
      <c r="K32" s="90">
        <v>0.0005636574074074074</v>
      </c>
      <c r="L32" s="90">
        <v>0.0006158564814814815</v>
      </c>
      <c r="M32" s="90">
        <v>0.000668287037037037</v>
      </c>
      <c r="N32" s="90">
        <v>0.0006684027777777779</v>
      </c>
    </row>
    <row r="33" spans="1:14" ht="12.75" customHeight="1">
      <c r="A33" s="98">
        <v>0.001418634259259259</v>
      </c>
      <c r="B33" s="98">
        <v>0.0014185185185185184</v>
      </c>
      <c r="C33" s="98">
        <v>0.0013074074074074073</v>
      </c>
      <c r="D33" s="98">
        <v>0.0011966435185185183</v>
      </c>
      <c r="E33" s="98">
        <v>0.001085763888888889</v>
      </c>
      <c r="F33" s="90">
        <f>ZoneSect!B23</f>
        <v>0.0009501157407407408</v>
      </c>
      <c r="G33" s="28" t="s">
        <v>75</v>
      </c>
      <c r="H33" s="25" t="s">
        <v>73</v>
      </c>
      <c r="I33" s="90">
        <f>ZoneSect!F23</f>
        <v>0.0009524305555555554</v>
      </c>
      <c r="J33" s="90">
        <v>0.001129398148148148</v>
      </c>
      <c r="K33" s="90">
        <v>0.0012446759259259262</v>
      </c>
      <c r="L33" s="90">
        <v>0.0013598379629629629</v>
      </c>
      <c r="M33" s="90">
        <v>0.0014751157407407408</v>
      </c>
      <c r="N33" s="90">
        <v>0.0014752314814814812</v>
      </c>
    </row>
    <row r="34" spans="1:14" ht="12.75" customHeight="1">
      <c r="A34" s="26" t="s">
        <v>36</v>
      </c>
      <c r="B34" s="26" t="s">
        <v>36</v>
      </c>
      <c r="C34" s="90">
        <f>D34*1.1</f>
        <v>0.002989400688691951</v>
      </c>
      <c r="D34" s="90">
        <f>E34*1.1</f>
        <v>0.002717636989719955</v>
      </c>
      <c r="E34" s="90">
        <f>F34/F33*E33</f>
        <v>0.0024705790815635954</v>
      </c>
      <c r="F34" s="90">
        <f>ZoneSect!B24</f>
        <v>0.0021619212962962963</v>
      </c>
      <c r="G34" s="28" t="s">
        <v>76</v>
      </c>
      <c r="H34" s="25" t="s">
        <v>73</v>
      </c>
      <c r="I34" s="90">
        <f>ZoneSect!F24</f>
        <v>0.0021260416666666667</v>
      </c>
      <c r="J34" s="90">
        <f>I34/I33*J33</f>
        <v>0.002521073591363876</v>
      </c>
      <c r="K34" s="90">
        <f>J34*1.1</f>
        <v>0.0027731809505002637</v>
      </c>
      <c r="L34" s="90">
        <f>K34*1.1</f>
        <v>0.0030504990455502905</v>
      </c>
      <c r="M34" s="26" t="s">
        <v>36</v>
      </c>
      <c r="N34" s="26" t="s">
        <v>36</v>
      </c>
    </row>
    <row r="35" spans="1:14" ht="12.75" customHeight="1">
      <c r="A35" s="98">
        <v>0.0005444444444444444</v>
      </c>
      <c r="B35" s="98">
        <v>0.0005443287037037037</v>
      </c>
      <c r="C35" s="98">
        <v>0.0005019675925925926</v>
      </c>
      <c r="D35" s="98">
        <v>0.00045937499999999993</v>
      </c>
      <c r="E35" s="98">
        <v>0.0004168981481481482</v>
      </c>
      <c r="F35" s="90">
        <f>ZoneSect!B25</f>
        <v>0.0003667824074074074</v>
      </c>
      <c r="G35" s="28" t="s">
        <v>70</v>
      </c>
      <c r="H35" s="25" t="s">
        <v>74</v>
      </c>
      <c r="I35" s="90">
        <f>ZoneSect!F25</f>
        <v>0.0003667824074074074</v>
      </c>
      <c r="J35" s="90">
        <v>0.00043564814814814817</v>
      </c>
      <c r="K35" s="90">
        <v>0.0004799768518518518</v>
      </c>
      <c r="L35" s="90">
        <v>0.0005244212962962964</v>
      </c>
      <c r="M35" s="90">
        <v>0.0005687499999999999</v>
      </c>
      <c r="N35" s="90">
        <v>0.0005688657407407408</v>
      </c>
    </row>
    <row r="36" spans="1:14" ht="12.75" customHeight="1">
      <c r="A36" s="98">
        <v>0.0012435185185185186</v>
      </c>
      <c r="B36" s="98">
        <v>0.0012434027777777777</v>
      </c>
      <c r="C36" s="98">
        <v>0.001146412037037037</v>
      </c>
      <c r="D36" s="98">
        <v>0.0010495370370370372</v>
      </c>
      <c r="E36" s="98">
        <v>0.000952662037037037</v>
      </c>
      <c r="F36" s="90">
        <f>ZoneSect!B26</f>
        <v>0.000822800925925926</v>
      </c>
      <c r="G36" s="28" t="s">
        <v>75</v>
      </c>
      <c r="H36" s="25" t="s">
        <v>74</v>
      </c>
      <c r="I36" s="90">
        <f>ZoneSect!F26</f>
        <v>0.0008251157407407407</v>
      </c>
      <c r="J36" s="90">
        <v>0.0009821759259259258</v>
      </c>
      <c r="K36" s="90">
        <v>0.0010819444444444444</v>
      </c>
      <c r="L36" s="90">
        <v>0.0011819444444444444</v>
      </c>
      <c r="M36" s="90">
        <v>0.0012819444444444445</v>
      </c>
      <c r="N36" s="90">
        <v>0.0012820601851851851</v>
      </c>
    </row>
    <row r="37" spans="1:14" ht="12.75" customHeight="1">
      <c r="A37" s="26" t="s">
        <v>36</v>
      </c>
      <c r="B37" s="26" t="s">
        <v>36</v>
      </c>
      <c r="C37" s="90">
        <f>D37*1.1</f>
        <v>0.00273367905918033</v>
      </c>
      <c r="D37" s="90">
        <f>E37*1.1</f>
        <v>0.002485162781073027</v>
      </c>
      <c r="E37" s="90">
        <f>F37/F36*E36</f>
        <v>0.00225923889188457</v>
      </c>
      <c r="F37" s="90">
        <f>ZoneSect!B27</f>
        <v>0.0019512731481481484</v>
      </c>
      <c r="G37" s="28" t="s">
        <v>76</v>
      </c>
      <c r="H37" s="25" t="s">
        <v>74</v>
      </c>
      <c r="I37" s="90">
        <f>ZoneSect!F27</f>
        <v>0.001894560185185185</v>
      </c>
      <c r="J37" s="90">
        <f>I37/I36*J36</f>
        <v>0.0022551883478021434</v>
      </c>
      <c r="K37" s="90">
        <f>J37*1.1</f>
        <v>0.002480707182582358</v>
      </c>
      <c r="L37" s="90">
        <f>K37*1.1</f>
        <v>0.002728777900840594</v>
      </c>
      <c r="M37" s="26" t="s">
        <v>36</v>
      </c>
      <c r="N37" s="26" t="s">
        <v>36</v>
      </c>
    </row>
    <row r="38" spans="1:14" ht="12.75" customHeight="1">
      <c r="A38" s="98">
        <v>0.0012516203703703704</v>
      </c>
      <c r="B38" s="98">
        <v>0.0012515046296296295</v>
      </c>
      <c r="C38" s="98">
        <v>0.0011538194444444443</v>
      </c>
      <c r="D38" s="98">
        <v>0.0010561342592592593</v>
      </c>
      <c r="E38" s="98">
        <v>0.0009585648148148148</v>
      </c>
      <c r="F38" s="26" t="s">
        <v>36</v>
      </c>
      <c r="G38" s="28" t="s">
        <v>75</v>
      </c>
      <c r="H38" s="25" t="s">
        <v>78</v>
      </c>
      <c r="I38" s="26" t="s">
        <v>36</v>
      </c>
      <c r="J38" s="90">
        <v>0.0009928240740740741</v>
      </c>
      <c r="K38" s="90">
        <v>0.0010939814814814814</v>
      </c>
      <c r="L38" s="90">
        <v>0.0011949074074074075</v>
      </c>
      <c r="M38" s="90">
        <v>0.001296064814814815</v>
      </c>
      <c r="N38" s="90">
        <v>0.0012961805555555554</v>
      </c>
    </row>
    <row r="39" spans="1:14" ht="12.75" customHeight="1">
      <c r="A39" s="98">
        <v>0.0026918981481481486</v>
      </c>
      <c r="B39" s="98">
        <v>0.0026917824074074075</v>
      </c>
      <c r="C39" s="98">
        <v>0.002481828703703704</v>
      </c>
      <c r="D39" s="98">
        <v>0.002271990740740741</v>
      </c>
      <c r="E39" s="98">
        <v>0.0020621527777777778</v>
      </c>
      <c r="F39" s="90">
        <f>ZoneSect!B28</f>
        <v>0.0018019675925925926</v>
      </c>
      <c r="G39" s="28" t="s">
        <v>76</v>
      </c>
      <c r="H39" s="25" t="s">
        <v>78</v>
      </c>
      <c r="I39" s="90">
        <f>ZoneSect!F28</f>
        <v>0.0017984953703703704</v>
      </c>
      <c r="J39" s="90">
        <v>0.0021302083333333333</v>
      </c>
      <c r="K39" s="90">
        <v>0.002346875</v>
      </c>
      <c r="L39" s="90">
        <v>0.0025636574074074073</v>
      </c>
      <c r="M39" s="90">
        <v>0.002780439814814815</v>
      </c>
      <c r="N39" s="90">
        <v>0.0027805555555555556</v>
      </c>
    </row>
    <row r="40" spans="1:14" ht="12.75" customHeight="1">
      <c r="A40" s="26" t="s">
        <v>36</v>
      </c>
      <c r="B40" s="26" t="s">
        <v>36</v>
      </c>
      <c r="C40" s="90">
        <f>D40*1.1</f>
        <v>0.0056636935311712745</v>
      </c>
      <c r="D40" s="90">
        <f>E40*1.1</f>
        <v>0.005148812301064795</v>
      </c>
      <c r="E40" s="90">
        <f>F40/F39*E39</f>
        <v>0.004680738455513449</v>
      </c>
      <c r="F40" s="90">
        <f>ZoneSect!B29</f>
        <v>0.004090162037037037</v>
      </c>
      <c r="G40" s="28" t="s">
        <v>81</v>
      </c>
      <c r="H40" s="25" t="s">
        <v>78</v>
      </c>
      <c r="I40" s="90">
        <f>ZoneSect!F29</f>
        <v>0.004013773148148148</v>
      </c>
      <c r="J40" s="90">
        <f>I40/I39*J39</f>
        <v>0.004754070068322715</v>
      </c>
      <c r="K40" s="90">
        <f>J40*1.1</f>
        <v>0.005229477075154986</v>
      </c>
      <c r="L40" s="90">
        <f>K40*1.1</f>
        <v>0.005752424782670486</v>
      </c>
      <c r="M40" s="26" t="s">
        <v>36</v>
      </c>
      <c r="N40" s="26" t="s">
        <v>36</v>
      </c>
    </row>
    <row r="41" spans="7:10" s="29" customFormat="1" ht="6.75" customHeight="1">
      <c r="G41" s="30"/>
      <c r="H41" s="31"/>
      <c r="I41" s="38"/>
      <c r="J41" s="38"/>
    </row>
    <row r="42" spans="1:14" s="28" customFormat="1" ht="12.75" customHeight="1">
      <c r="A42" s="95" t="s">
        <v>96</v>
      </c>
      <c r="B42" s="95" t="s">
        <v>95</v>
      </c>
      <c r="C42" s="95" t="s">
        <v>94</v>
      </c>
      <c r="D42" s="95" t="s">
        <v>92</v>
      </c>
      <c r="E42" s="28" t="s">
        <v>25</v>
      </c>
      <c r="F42" s="28" t="s">
        <v>139</v>
      </c>
      <c r="G42" s="100" t="s">
        <v>53</v>
      </c>
      <c r="H42" s="100"/>
      <c r="I42" s="28" t="s">
        <v>139</v>
      </c>
      <c r="J42" s="28" t="s">
        <v>25</v>
      </c>
      <c r="K42" s="95" t="s">
        <v>92</v>
      </c>
      <c r="L42" s="95" t="s">
        <v>94</v>
      </c>
      <c r="M42" s="95" t="s">
        <v>95</v>
      </c>
      <c r="N42" s="95" t="s">
        <v>96</v>
      </c>
    </row>
    <row r="43" spans="1:14" ht="12.75" customHeight="1">
      <c r="A43" s="90">
        <v>0.0004574074074074074</v>
      </c>
      <c r="B43" s="90">
        <v>0.000421412037037037</v>
      </c>
      <c r="C43" s="90">
        <v>0.0003855324074074074</v>
      </c>
      <c r="D43" s="90">
        <v>0.0003496527777777778</v>
      </c>
      <c r="E43" s="90">
        <f>ZoneSect!B32</f>
        <v>0.0003251157407407408</v>
      </c>
      <c r="F43" s="90">
        <f>ZoneSect!B86</f>
        <v>0.00031782407407407405</v>
      </c>
      <c r="G43" s="28" t="s">
        <v>70</v>
      </c>
      <c r="H43" s="25" t="s">
        <v>71</v>
      </c>
      <c r="I43" s="90">
        <f>ZoneSect!G86</f>
        <v>0.0002826388888888889</v>
      </c>
      <c r="J43" s="90">
        <f>ZoneSect!F32</f>
        <v>0.00030659722222222216</v>
      </c>
      <c r="K43" s="90">
        <v>0.0003325231481481481</v>
      </c>
      <c r="L43" s="90">
        <v>0.0003666666666666667</v>
      </c>
      <c r="M43" s="90">
        <v>0.00040081018518518525</v>
      </c>
      <c r="N43" s="90">
        <v>0.00043518518518518515</v>
      </c>
    </row>
    <row r="44" spans="1:14" ht="12.75" customHeight="1">
      <c r="A44" s="90">
        <v>0.0009969907407407408</v>
      </c>
      <c r="B44" s="90">
        <v>0.0009188657407407408</v>
      </c>
      <c r="C44" s="90">
        <v>0.0008407407407407407</v>
      </c>
      <c r="D44" s="90">
        <v>0.0007626157407407408</v>
      </c>
      <c r="E44" s="90">
        <f>ZoneSect!B33</f>
        <v>0.0007082175925925926</v>
      </c>
      <c r="F44" s="90">
        <f>ZoneSect!B87</f>
        <v>0.0006763888888888888</v>
      </c>
      <c r="G44" s="28" t="s">
        <v>75</v>
      </c>
      <c r="H44" s="25" t="s">
        <v>71</v>
      </c>
      <c r="I44" s="90">
        <f>ZoneSect!G87</f>
        <v>0.0006096064814814815</v>
      </c>
      <c r="J44" s="90">
        <f>ZoneSect!F33</f>
        <v>0.0006642361111111111</v>
      </c>
      <c r="K44" s="90">
        <v>0.0007381944444444444</v>
      </c>
      <c r="L44" s="90">
        <v>0.0008138888888888887</v>
      </c>
      <c r="M44" s="90">
        <v>0.0008895833333333333</v>
      </c>
      <c r="N44" s="90">
        <v>0.0009653935185185184</v>
      </c>
    </row>
    <row r="45" spans="1:14" ht="12.75" customHeight="1">
      <c r="A45" s="90">
        <v>0.002184143518518519</v>
      </c>
      <c r="B45" s="90">
        <v>0.002013310185185185</v>
      </c>
      <c r="C45" s="90">
        <v>0.0018424768518518519</v>
      </c>
      <c r="D45" s="90">
        <v>0.0016715277777777776</v>
      </c>
      <c r="E45" s="90">
        <f>ZoneSect!B34</f>
        <v>0.0015311342592592592</v>
      </c>
      <c r="F45" s="90">
        <f>ZoneSect!B88</f>
        <v>0.0014666666666666667</v>
      </c>
      <c r="G45" s="28" t="s">
        <v>76</v>
      </c>
      <c r="H45" s="25" t="s">
        <v>71</v>
      </c>
      <c r="I45" s="90">
        <f>ZoneSect!G88</f>
        <v>0.0013342592592592592</v>
      </c>
      <c r="J45" s="90">
        <f>ZoneSect!F34</f>
        <v>0.0014466435185185183</v>
      </c>
      <c r="K45" s="90">
        <v>0.0016225694444444443</v>
      </c>
      <c r="L45" s="90">
        <v>0.0017885416666666666</v>
      </c>
      <c r="M45" s="90">
        <v>0.0019543981481481482</v>
      </c>
      <c r="N45" s="90">
        <v>0.002120486111111111</v>
      </c>
    </row>
    <row r="46" spans="1:14" ht="12.75" customHeight="1">
      <c r="A46" s="90">
        <v>0.004627893518518518</v>
      </c>
      <c r="B46" s="90">
        <v>0.0042662037037037035</v>
      </c>
      <c r="C46" s="90">
        <v>0.0039045138888888892</v>
      </c>
      <c r="D46" s="90">
        <v>0.0035428240740740737</v>
      </c>
      <c r="E46" s="90">
        <f>ZoneSect!B35</f>
        <v>0.0032267361111111108</v>
      </c>
      <c r="F46" s="90">
        <f>ZoneSect!B89</f>
        <v>0.003089583333333333</v>
      </c>
      <c r="G46" s="28" t="s">
        <v>81</v>
      </c>
      <c r="H46" s="25" t="s">
        <v>71</v>
      </c>
      <c r="I46" s="90">
        <f>ZoneSect!G89</f>
        <v>0.0028678240740740743</v>
      </c>
      <c r="J46" s="90">
        <f>ZoneSect!F35</f>
        <v>0.0030878472222222227</v>
      </c>
      <c r="K46" s="90">
        <v>0.003472453703703704</v>
      </c>
      <c r="L46" s="90">
        <v>0.0038270833333333334</v>
      </c>
      <c r="M46" s="90">
        <v>0.004181712962962963</v>
      </c>
      <c r="N46" s="90">
        <v>0.004536458333333333</v>
      </c>
    </row>
    <row r="47" spans="1:14" ht="12.75" customHeight="1">
      <c r="A47" s="90">
        <v>0.009673032407407406</v>
      </c>
      <c r="B47" s="90">
        <v>0.008917592592592593</v>
      </c>
      <c r="C47" s="90">
        <v>0.008162037037037035</v>
      </c>
      <c r="D47" s="90">
        <v>0.007406597222222222</v>
      </c>
      <c r="E47" s="90">
        <f>ZoneSect!B36</f>
        <v>0.006733680555555555</v>
      </c>
      <c r="F47" s="90">
        <f>ZoneSect!B90</f>
        <v>0.006510995370370369</v>
      </c>
      <c r="G47" s="28" t="s">
        <v>82</v>
      </c>
      <c r="H47" s="25" t="s">
        <v>71</v>
      </c>
      <c r="I47" s="90">
        <f>ZoneSect!G90</f>
        <v>0.006111574074074074</v>
      </c>
      <c r="J47" s="90">
        <f>ZoneSect!F36</f>
        <v>0.006461689814814815</v>
      </c>
      <c r="K47" s="90">
        <v>0.007235416666666667</v>
      </c>
      <c r="L47" s="90">
        <v>0.007973842592592591</v>
      </c>
      <c r="M47" s="90">
        <v>0.008712152777777777</v>
      </c>
      <c r="N47" s="90">
        <v>0.009450462962962963</v>
      </c>
    </row>
    <row r="48" spans="1:14" ht="12.75" customHeight="1">
      <c r="A48" s="90">
        <v>0.018560416666666663</v>
      </c>
      <c r="B48" s="90">
        <v>0.017111226851851853</v>
      </c>
      <c r="C48" s="90">
        <v>0.01566215277777778</v>
      </c>
      <c r="D48" s="90">
        <v>0.014213078703703703</v>
      </c>
      <c r="E48" s="90">
        <f>ZoneSect!B37</f>
        <v>0.012903819444444443</v>
      </c>
      <c r="F48" s="90">
        <f>ZoneSect!B91</f>
        <v>0.012478125</v>
      </c>
      <c r="G48" s="28" t="s">
        <v>83</v>
      </c>
      <c r="H48" s="25" t="s">
        <v>71</v>
      </c>
      <c r="I48" s="90">
        <f>ZoneSect!G91</f>
        <v>0.011625347222222223</v>
      </c>
      <c r="J48" s="90">
        <f>ZoneSect!F37</f>
        <v>0.012386458333333334</v>
      </c>
      <c r="K48" s="90">
        <v>0.013828472222222223</v>
      </c>
      <c r="L48" s="90">
        <v>0.015239004629629628</v>
      </c>
      <c r="M48" s="90">
        <v>0.016649652777777777</v>
      </c>
      <c r="N48" s="90">
        <v>0.018060300925925924</v>
      </c>
    </row>
    <row r="49" spans="1:14" ht="12.75" customHeight="1">
      <c r="A49" s="90">
        <v>0.0011726851851851852</v>
      </c>
      <c r="B49" s="90">
        <v>0.0010813657407407408</v>
      </c>
      <c r="C49" s="90">
        <v>0.000990162037037037</v>
      </c>
      <c r="D49" s="90">
        <v>0.0008988425925925927</v>
      </c>
      <c r="E49" s="90">
        <f>ZoneSect!B38</f>
        <v>0.0008135416666666667</v>
      </c>
      <c r="F49" s="90">
        <f>ZoneSect!B92</f>
        <v>0.0007607638888888888</v>
      </c>
      <c r="G49" s="28" t="s">
        <v>75</v>
      </c>
      <c r="H49" s="25" t="s">
        <v>72</v>
      </c>
      <c r="I49" s="90">
        <f>ZoneSect!G92</f>
        <v>0.0006951388888888888</v>
      </c>
      <c r="J49" s="90">
        <f>ZoneSect!F38</f>
        <v>0.0007730324074074073</v>
      </c>
      <c r="K49" s="90">
        <v>0.0008837962962962963</v>
      </c>
      <c r="L49" s="90">
        <v>0.0009736111111111112</v>
      </c>
      <c r="M49" s="90">
        <v>0.0010633101851851851</v>
      </c>
      <c r="N49" s="90">
        <v>0.0011530092592592594</v>
      </c>
    </row>
    <row r="50" spans="1:14" ht="12.75" customHeight="1">
      <c r="A50" s="90">
        <v>0.002519212962962963</v>
      </c>
      <c r="B50" s="90">
        <v>0.002323263888888889</v>
      </c>
      <c r="C50" s="90">
        <v>0.0021273148148148154</v>
      </c>
      <c r="D50" s="90">
        <v>0.0019314814814814815</v>
      </c>
      <c r="E50" s="90">
        <f>ZoneSect!B39</f>
        <v>0.0017452546296296296</v>
      </c>
      <c r="F50" s="90">
        <f>ZoneSect!B93</f>
        <v>0.0016386574074074073</v>
      </c>
      <c r="G50" s="28" t="s">
        <v>76</v>
      </c>
      <c r="H50" s="25" t="s">
        <v>72</v>
      </c>
      <c r="I50" s="90">
        <f>ZoneSect!G93</f>
        <v>0.001521412037037037</v>
      </c>
      <c r="J50" s="90">
        <f>ZoneSect!F39</f>
        <v>0.001663078703703704</v>
      </c>
      <c r="K50" s="90">
        <v>0.0018711805555555554</v>
      </c>
      <c r="L50" s="90">
        <v>0.002061111111111111</v>
      </c>
      <c r="M50" s="90">
        <v>0.002250925925925926</v>
      </c>
      <c r="N50" s="90">
        <v>0.0024408564814814818</v>
      </c>
    </row>
    <row r="51" spans="1:14" ht="12.75" customHeight="1">
      <c r="A51" s="90">
        <v>0.0013243055555555556</v>
      </c>
      <c r="B51" s="90">
        <v>0.0012206018518518516</v>
      </c>
      <c r="C51" s="90">
        <v>0.0011168981481481481</v>
      </c>
      <c r="D51" s="90">
        <v>0.0010133101851851852</v>
      </c>
      <c r="E51" s="90">
        <f>ZoneSect!B40</f>
        <v>0.0009153935185185185</v>
      </c>
      <c r="F51" s="90">
        <f>ZoneSect!B94</f>
        <v>0.0008628472222222222</v>
      </c>
      <c r="G51" s="28" t="s">
        <v>75</v>
      </c>
      <c r="H51" s="25" t="s">
        <v>73</v>
      </c>
      <c r="I51" s="90">
        <f>ZoneSect!G94</f>
        <v>0.0007725694444444445</v>
      </c>
      <c r="J51" s="90">
        <f>ZoneSect!F40</f>
        <v>0.0008563657407407408</v>
      </c>
      <c r="K51" s="90">
        <v>0.0009715277777777778</v>
      </c>
      <c r="L51" s="90">
        <v>0.0010709490740740742</v>
      </c>
      <c r="M51" s="90">
        <v>0.001170486111111111</v>
      </c>
      <c r="N51" s="90">
        <v>0.0012699074074074073</v>
      </c>
    </row>
    <row r="52" spans="1:14" ht="12.75" customHeight="1">
      <c r="A52" s="90">
        <v>0.0028383101851851846</v>
      </c>
      <c r="B52" s="90">
        <v>0.0026164351851851856</v>
      </c>
      <c r="C52" s="90">
        <v>0.002394560185185185</v>
      </c>
      <c r="D52" s="90">
        <v>0.002172685185185185</v>
      </c>
      <c r="E52" s="90">
        <f>ZoneSect!B41</f>
        <v>0.0019697916666666666</v>
      </c>
      <c r="F52" s="90">
        <f>ZoneSect!B95</f>
        <v>0.0018805555555555557</v>
      </c>
      <c r="G52" s="28" t="s">
        <v>76</v>
      </c>
      <c r="H52" s="25" t="s">
        <v>73</v>
      </c>
      <c r="I52" s="90">
        <f>ZoneSect!G95</f>
        <v>0.0016967592592592592</v>
      </c>
      <c r="J52" s="90">
        <f>ZoneSect!F41</f>
        <v>0.0018702546296296295</v>
      </c>
      <c r="K52" s="90">
        <v>0.0021041666666666665</v>
      </c>
      <c r="L52" s="90">
        <v>0.002319212962962963</v>
      </c>
      <c r="M52" s="90">
        <v>0.002534259259259259</v>
      </c>
      <c r="N52" s="90">
        <v>0.002749305555555555</v>
      </c>
    </row>
    <row r="53" spans="1:14" ht="12.75" customHeight="1">
      <c r="A53" s="90">
        <v>0.0011615740740740742</v>
      </c>
      <c r="B53" s="90">
        <v>0.0010709490740740742</v>
      </c>
      <c r="C53" s="90">
        <v>0.000980324074074074</v>
      </c>
      <c r="D53" s="90">
        <v>0.0008898148148148149</v>
      </c>
      <c r="E53" s="90">
        <f>ZoneSect!B42</f>
        <v>0.0007880787037037037</v>
      </c>
      <c r="F53" s="90">
        <f>ZoneSect!B96</f>
        <v>0.0007401620370370371</v>
      </c>
      <c r="G53" s="28" t="s">
        <v>75</v>
      </c>
      <c r="H53" s="25" t="s">
        <v>74</v>
      </c>
      <c r="I53" s="90">
        <f>ZoneSect!G96</f>
        <v>0.0006809027777777777</v>
      </c>
      <c r="J53" s="90">
        <f>ZoneSect!F42</f>
        <v>0.0007371527777777779</v>
      </c>
      <c r="K53" s="90">
        <v>0.0008466435185185187</v>
      </c>
      <c r="L53" s="90">
        <v>0.0009328703703703703</v>
      </c>
      <c r="M53" s="90">
        <v>0.001019212962962963</v>
      </c>
      <c r="N53" s="90">
        <v>0.0011055555555555554</v>
      </c>
    </row>
    <row r="54" spans="1:14" ht="12.75" customHeight="1">
      <c r="A54" s="90">
        <v>0.002549421296296296</v>
      </c>
      <c r="B54" s="90">
        <v>0.0023508101851851854</v>
      </c>
      <c r="C54" s="90">
        <v>0.0021521990740740737</v>
      </c>
      <c r="D54" s="90">
        <v>0.001953587962962963</v>
      </c>
      <c r="E54" s="90">
        <f>ZoneSect!B43</f>
        <v>0.001766087962962963</v>
      </c>
      <c r="F54" s="90">
        <f>ZoneSect!B97</f>
        <v>0.001680902777777778</v>
      </c>
      <c r="G54" s="28" t="s">
        <v>76</v>
      </c>
      <c r="H54" s="25" t="s">
        <v>74</v>
      </c>
      <c r="I54" s="90">
        <f>ZoneSect!G97</f>
        <v>0.0015390046296296295</v>
      </c>
      <c r="J54" s="90">
        <f>ZoneSect!F43</f>
        <v>0.0016688657407407407</v>
      </c>
      <c r="K54" s="90">
        <v>0.001876851851851852</v>
      </c>
      <c r="L54" s="90">
        <v>0.002067939814814815</v>
      </c>
      <c r="M54" s="90">
        <v>0.002258796296296296</v>
      </c>
      <c r="N54" s="90">
        <v>0.002449884259259259</v>
      </c>
    </row>
    <row r="55" spans="1:14" ht="12.75" customHeight="1">
      <c r="A55" s="90">
        <v>0.002493287037037037</v>
      </c>
      <c r="B55" s="90">
        <v>0.002298611111111111</v>
      </c>
      <c r="C55" s="90">
        <v>0.0021039351851851852</v>
      </c>
      <c r="D55" s="90">
        <v>0.001909375</v>
      </c>
      <c r="E55" s="90">
        <f>ZoneSect!B44</f>
        <v>0.0017452546296296296</v>
      </c>
      <c r="F55" s="90">
        <f>ZoneSect!B98</f>
        <v>0.0016741898148148148</v>
      </c>
      <c r="G55" s="28" t="s">
        <v>76</v>
      </c>
      <c r="H55" s="25" t="s">
        <v>78</v>
      </c>
      <c r="I55" s="90">
        <f>ZoneSect!G98</f>
        <v>0.001517361111111111</v>
      </c>
      <c r="J55" s="90">
        <f>ZoneSect!F44</f>
        <v>0.0016468750000000001</v>
      </c>
      <c r="K55" s="90">
        <v>0.0018437500000000001</v>
      </c>
      <c r="L55" s="90">
        <v>0.002031828703703704</v>
      </c>
      <c r="M55" s="90">
        <v>0.0022199074074074074</v>
      </c>
      <c r="N55" s="90">
        <v>0.0024079861111111116</v>
      </c>
    </row>
    <row r="56" spans="1:14" ht="12.75" customHeight="1">
      <c r="A56" s="90">
        <v>0.005346296296296296</v>
      </c>
      <c r="B56" s="90">
        <v>0.004929166666666667</v>
      </c>
      <c r="C56" s="90">
        <v>0.004512384259259259</v>
      </c>
      <c r="D56" s="90">
        <v>0.004095254629629629</v>
      </c>
      <c r="E56" s="90">
        <f>ZoneSect!B45</f>
        <v>0.0037001157407407404</v>
      </c>
      <c r="F56" s="90">
        <f>ZoneSect!B99</f>
        <v>0.003534143518518518</v>
      </c>
      <c r="G56" s="28" t="s">
        <v>81</v>
      </c>
      <c r="H56" s="25" t="s">
        <v>78</v>
      </c>
      <c r="I56" s="90">
        <f>ZoneSect!G99</f>
        <v>0.00327962962962963</v>
      </c>
      <c r="J56" s="90">
        <f>ZoneSect!F45</f>
        <v>0.0035114583333333334</v>
      </c>
      <c r="K56" s="90">
        <v>0.003948263888888889</v>
      </c>
      <c r="L56" s="90">
        <v>0.004350462962962963</v>
      </c>
      <c r="M56" s="90">
        <v>0.004752662037037037</v>
      </c>
      <c r="N56" s="90">
        <v>0.005154976851851852</v>
      </c>
    </row>
    <row r="57" spans="1:14" s="29" customFormat="1" ht="6.75" customHeight="1">
      <c r="A57" s="97"/>
      <c r="B57" s="97"/>
      <c r="C57" s="97"/>
      <c r="D57" s="97"/>
      <c r="E57" s="24"/>
      <c r="F57" s="24"/>
      <c r="G57" s="28"/>
      <c r="H57" s="31"/>
      <c r="I57" s="24"/>
      <c r="J57" s="24"/>
      <c r="K57" s="97"/>
      <c r="L57" s="97"/>
      <c r="M57" s="97"/>
      <c r="N57" s="97"/>
    </row>
    <row r="58" spans="1:14" s="28" customFormat="1" ht="12.75" customHeight="1">
      <c r="A58" s="95" t="s">
        <v>96</v>
      </c>
      <c r="B58" s="95" t="s">
        <v>95</v>
      </c>
      <c r="C58" s="95" t="s">
        <v>94</v>
      </c>
      <c r="D58" s="95" t="s">
        <v>92</v>
      </c>
      <c r="E58" s="28" t="s">
        <v>138</v>
      </c>
      <c r="F58" s="28" t="s">
        <v>139</v>
      </c>
      <c r="G58" s="100" t="s">
        <v>54</v>
      </c>
      <c r="H58" s="100"/>
      <c r="I58" s="28" t="s">
        <v>139</v>
      </c>
      <c r="J58" s="28" t="s">
        <v>138</v>
      </c>
      <c r="K58" s="95" t="s">
        <v>92</v>
      </c>
      <c r="L58" s="95" t="s">
        <v>94</v>
      </c>
      <c r="M58" s="95" t="s">
        <v>95</v>
      </c>
      <c r="N58" s="95" t="s">
        <v>96</v>
      </c>
    </row>
    <row r="59" spans="1:14" ht="12.75" customHeight="1">
      <c r="A59" s="90">
        <v>0.00045196759259259257</v>
      </c>
      <c r="B59" s="90">
        <v>0.00041643518518518516</v>
      </c>
      <c r="C59" s="90">
        <v>0.00038090277777777775</v>
      </c>
      <c r="D59" s="90">
        <v>0.0003454861111111112</v>
      </c>
      <c r="E59" s="90">
        <f>ZoneSect!B104</f>
        <v>0.0003332175925925926</v>
      </c>
      <c r="F59" s="90">
        <f>ZoneSect!B86</f>
        <v>0.00031782407407407405</v>
      </c>
      <c r="G59" s="28" t="s">
        <v>70</v>
      </c>
      <c r="H59" s="25" t="s">
        <v>71</v>
      </c>
      <c r="I59" s="90">
        <f>ZoneSect!G86</f>
        <v>0.0002826388888888889</v>
      </c>
      <c r="J59" s="90">
        <f>ZoneSect!G104</f>
        <v>0.00029849537037037035</v>
      </c>
      <c r="K59" s="90">
        <v>0.0003114583333333334</v>
      </c>
      <c r="L59" s="90">
        <v>0.0003435185185185185</v>
      </c>
      <c r="M59" s="90">
        <v>0.00037569444444444445</v>
      </c>
      <c r="N59" s="90">
        <v>0.0004076388888888889</v>
      </c>
    </row>
    <row r="60" spans="1:14" ht="12.75" customHeight="1">
      <c r="A60" s="90">
        <v>0.000983449074074074</v>
      </c>
      <c r="B60" s="90">
        <v>0.0009063657407407408</v>
      </c>
      <c r="C60" s="90">
        <v>0.0008292824074074075</v>
      </c>
      <c r="D60" s="90">
        <v>0.000752199074074074</v>
      </c>
      <c r="E60" s="90">
        <f>ZoneSect!B105</f>
        <v>0.0007232638888888888</v>
      </c>
      <c r="F60" s="90">
        <f>ZoneSect!B87</f>
        <v>0.0006763888888888888</v>
      </c>
      <c r="G60" s="28" t="s">
        <v>75</v>
      </c>
      <c r="H60" s="25" t="s">
        <v>71</v>
      </c>
      <c r="I60" s="90">
        <f>ZoneSect!G87</f>
        <v>0.0006096064814814815</v>
      </c>
      <c r="J60" s="90">
        <f>ZoneSect!G105</f>
        <v>0.000652662037037037</v>
      </c>
      <c r="K60" s="90">
        <v>0.0006839120370370371</v>
      </c>
      <c r="L60" s="90">
        <v>0.0007541666666666667</v>
      </c>
      <c r="M60" s="90">
        <v>0.0008244212962962964</v>
      </c>
      <c r="N60" s="90">
        <v>0.0008946759259259258</v>
      </c>
    </row>
    <row r="61" spans="1:14" ht="12.75" customHeight="1">
      <c r="A61" s="90">
        <v>0.002160648148148148</v>
      </c>
      <c r="B61" s="90">
        <v>0.0019915509259259257</v>
      </c>
      <c r="C61" s="90">
        <v>0.001822453703703704</v>
      </c>
      <c r="D61" s="90">
        <v>0.0016534722222222224</v>
      </c>
      <c r="E61" s="90">
        <f>ZoneSect!B106</f>
        <v>0.0015612268518518518</v>
      </c>
      <c r="F61" s="90">
        <f>ZoneSect!B88</f>
        <v>0.0014666666666666667</v>
      </c>
      <c r="G61" s="28" t="s">
        <v>76</v>
      </c>
      <c r="H61" s="25" t="s">
        <v>71</v>
      </c>
      <c r="I61" s="90">
        <f>ZoneSect!G88</f>
        <v>0.0013342592592592592</v>
      </c>
      <c r="J61" s="90">
        <f>ZoneSect!G106</f>
        <v>0.0014292824074074075</v>
      </c>
      <c r="K61" s="90">
        <v>0.0015091435185185184</v>
      </c>
      <c r="L61" s="90">
        <v>0.0016638888888888886</v>
      </c>
      <c r="M61" s="90">
        <v>0.001818402777777778</v>
      </c>
      <c r="N61" s="90">
        <v>0.0019729166666666667</v>
      </c>
    </row>
    <row r="62" spans="1:14" ht="12.75" customHeight="1">
      <c r="A62" s="90">
        <v>0.004604166666666666</v>
      </c>
      <c r="B62" s="90">
        <v>0.004244212962962963</v>
      </c>
      <c r="C62" s="90">
        <v>0.0038843750000000007</v>
      </c>
      <c r="D62" s="90">
        <v>0.003524537037037037</v>
      </c>
      <c r="E62" s="90">
        <f>ZoneSect!B107</f>
        <v>0.0033390046296296297</v>
      </c>
      <c r="F62" s="90">
        <f>ZoneSect!B89</f>
        <v>0.003089583333333333</v>
      </c>
      <c r="G62" s="28" t="s">
        <v>81</v>
      </c>
      <c r="H62" s="25" t="s">
        <v>71</v>
      </c>
      <c r="I62" s="90">
        <f>ZoneSect!G89</f>
        <v>0.0028678240740740743</v>
      </c>
      <c r="J62" s="90">
        <f>ZoneSect!G107</f>
        <v>0.0031179398148148147</v>
      </c>
      <c r="K62" s="90">
        <v>0.003275810185185185</v>
      </c>
      <c r="L62" s="90">
        <v>0.003610763888888889</v>
      </c>
      <c r="M62" s="90">
        <v>0.003945833333333333</v>
      </c>
      <c r="N62" s="90">
        <v>0.004280787037037038</v>
      </c>
    </row>
    <row r="63" spans="1:14" ht="12.75" customHeight="1">
      <c r="A63" s="90">
        <v>0.009491203703703701</v>
      </c>
      <c r="B63" s="90">
        <v>0.008749768518518518</v>
      </c>
      <c r="C63" s="90">
        <v>0.008008217592592593</v>
      </c>
      <c r="D63" s="90">
        <v>0.007266666666666668</v>
      </c>
      <c r="E63" s="90">
        <f>ZoneSect!B108</f>
        <v>0.006915393518518519</v>
      </c>
      <c r="F63" s="90">
        <f>ZoneSect!B90</f>
        <v>0.006510995370370369</v>
      </c>
      <c r="G63" s="28" t="s">
        <v>82</v>
      </c>
      <c r="H63" s="25" t="s">
        <v>71</v>
      </c>
      <c r="I63" s="90">
        <f>ZoneSect!G90</f>
        <v>0.006111574074074074</v>
      </c>
      <c r="J63" s="90">
        <f>ZoneSect!G108</f>
        <v>0.0064651620370370375</v>
      </c>
      <c r="K63" s="90">
        <v>0.006855555555555556</v>
      </c>
      <c r="L63" s="90">
        <v>0.007555787037037037</v>
      </c>
      <c r="M63" s="90">
        <v>0.00825625</v>
      </c>
      <c r="N63" s="90">
        <v>0.008956597222222222</v>
      </c>
    </row>
    <row r="64" spans="1:14" ht="12.75" customHeight="1">
      <c r="A64" s="90">
        <v>0.01836574074074074</v>
      </c>
      <c r="B64" s="90">
        <v>0.016931597222222223</v>
      </c>
      <c r="C64" s="90">
        <v>0.015497453703703704</v>
      </c>
      <c r="D64" s="90">
        <v>0.014063310185185186</v>
      </c>
      <c r="E64" s="90">
        <f>ZoneSect!B109</f>
        <v>0.013102893518518519</v>
      </c>
      <c r="F64" s="90">
        <f>ZoneSect!B91</f>
        <v>0.012478125</v>
      </c>
      <c r="G64" s="28" t="s">
        <v>83</v>
      </c>
      <c r="H64" s="25" t="s">
        <v>71</v>
      </c>
      <c r="I64" s="90">
        <f>ZoneSect!G91</f>
        <v>0.011625347222222223</v>
      </c>
      <c r="J64" s="90">
        <f>ZoneSect!G109</f>
        <v>0.012372685185185186</v>
      </c>
      <c r="K64" s="90">
        <v>0.01336087962962963</v>
      </c>
      <c r="L64" s="90">
        <v>0.014724768518518519</v>
      </c>
      <c r="M64" s="90">
        <v>0.016088541666666668</v>
      </c>
      <c r="N64" s="90">
        <v>0.017452430555555554</v>
      </c>
    </row>
    <row r="65" spans="1:14" ht="12.75" customHeight="1">
      <c r="A65" s="90">
        <v>0.0011516203703703701</v>
      </c>
      <c r="B65" s="90">
        <v>0.0010619212962962963</v>
      </c>
      <c r="C65" s="90">
        <v>0.0009722222222222222</v>
      </c>
      <c r="D65" s="90">
        <v>0.000882638888888889</v>
      </c>
      <c r="E65" s="90">
        <f>ZoneSect!B110</f>
        <v>0.0008008101851851852</v>
      </c>
      <c r="F65" s="90">
        <f>ZoneSect!B92</f>
        <v>0.0007607638888888888</v>
      </c>
      <c r="G65" s="28" t="s">
        <v>75</v>
      </c>
      <c r="H65" s="25" t="s">
        <v>72</v>
      </c>
      <c r="I65" s="90">
        <f>ZoneSect!G92</f>
        <v>0.0006951388888888888</v>
      </c>
      <c r="J65" s="90">
        <f>ZoneSect!G110</f>
        <v>0.000732523148148148</v>
      </c>
      <c r="K65" s="90">
        <v>0.0008129629629629629</v>
      </c>
      <c r="L65" s="90">
        <v>0.0008957175925925926</v>
      </c>
      <c r="M65" s="90">
        <v>0.0009783564814814815</v>
      </c>
      <c r="N65" s="90">
        <v>0.0010612268518518518</v>
      </c>
    </row>
    <row r="66" spans="1:14" ht="12.75" customHeight="1">
      <c r="A66" s="90">
        <v>0.0024989583333333335</v>
      </c>
      <c r="B66" s="90">
        <v>0.002304513888888889</v>
      </c>
      <c r="C66" s="90">
        <v>0.0021101851851851854</v>
      </c>
      <c r="D66" s="90">
        <v>0.0019158564814814815</v>
      </c>
      <c r="E66" s="90">
        <f>ZoneSect!B111</f>
        <v>0.0017313657407407408</v>
      </c>
      <c r="F66" s="90">
        <f>ZoneSect!B93</f>
        <v>0.0016386574074074073</v>
      </c>
      <c r="G66" s="28" t="s">
        <v>76</v>
      </c>
      <c r="H66" s="25" t="s">
        <v>72</v>
      </c>
      <c r="I66" s="90">
        <f>ZoneSect!G93</f>
        <v>0.001521412037037037</v>
      </c>
      <c r="J66" s="90">
        <f>ZoneSect!G111</f>
        <v>0.0015924768518518519</v>
      </c>
      <c r="K66" s="90">
        <v>0.0017796296296296297</v>
      </c>
      <c r="L66" s="90">
        <v>0.001960300925925926</v>
      </c>
      <c r="M66" s="90">
        <v>0.002141087962962963</v>
      </c>
      <c r="N66" s="90">
        <v>0.002321759259259259</v>
      </c>
    </row>
    <row r="67" spans="1:14" ht="12.75" customHeight="1">
      <c r="A67" s="90">
        <v>0.001298611111111111</v>
      </c>
      <c r="B67" s="90">
        <v>0.0011969907407407409</v>
      </c>
      <c r="C67" s="90">
        <v>0.0010953703703703705</v>
      </c>
      <c r="D67" s="90">
        <v>0.0009936342592592592</v>
      </c>
      <c r="E67" s="90">
        <f>ZoneSect!B112</f>
        <v>0.0009269675925925925</v>
      </c>
      <c r="F67" s="90">
        <f>ZoneSect!B94</f>
        <v>0.0008628472222222222</v>
      </c>
      <c r="G67" s="28" t="s">
        <v>75</v>
      </c>
      <c r="H67" s="25" t="s">
        <v>73</v>
      </c>
      <c r="I67" s="90">
        <f>ZoneSect!G94</f>
        <v>0.0007725694444444445</v>
      </c>
      <c r="J67" s="90">
        <f>ZoneSect!G112</f>
        <v>0.0008320601851851851</v>
      </c>
      <c r="K67" s="90">
        <v>0.0009076388888888889</v>
      </c>
      <c r="L67" s="90">
        <v>0.0010006944444444442</v>
      </c>
      <c r="M67" s="90">
        <v>0.001093865740740741</v>
      </c>
      <c r="N67" s="90">
        <v>0.0011868055555555555</v>
      </c>
    </row>
    <row r="68" spans="1:14" ht="12.75" customHeight="1">
      <c r="A68" s="90">
        <v>0.0028265046296296293</v>
      </c>
      <c r="B68" s="90">
        <v>0.002605555555555556</v>
      </c>
      <c r="C68" s="90">
        <v>0.0023846064814814815</v>
      </c>
      <c r="D68" s="90">
        <v>0.002163657407407407</v>
      </c>
      <c r="E68" s="90">
        <f>ZoneSect!B113</f>
        <v>0.0019952546296296294</v>
      </c>
      <c r="F68" s="90">
        <f>ZoneSect!B95</f>
        <v>0.0018805555555555557</v>
      </c>
      <c r="G68" s="28" t="s">
        <v>76</v>
      </c>
      <c r="H68" s="25" t="s">
        <v>73</v>
      </c>
      <c r="I68" s="90">
        <f>ZoneSect!G95</f>
        <v>0.0016967592592592592</v>
      </c>
      <c r="J68" s="90">
        <f>ZoneSect!G113</f>
        <v>0.0018158564814814814</v>
      </c>
      <c r="K68" s="90">
        <v>0.002003472222222222</v>
      </c>
      <c r="L68" s="90">
        <v>0.0022085648148148147</v>
      </c>
      <c r="M68" s="90">
        <v>0.0024136574074074073</v>
      </c>
      <c r="N68" s="90">
        <v>0.0026185185185185187</v>
      </c>
    </row>
    <row r="69" spans="1:14" ht="12.75" customHeight="1">
      <c r="A69" s="90">
        <v>0.0011244212962962963</v>
      </c>
      <c r="B69" s="90">
        <v>0.0010366898148148147</v>
      </c>
      <c r="C69" s="90">
        <v>0.0009488425925925927</v>
      </c>
      <c r="D69" s="90">
        <v>0.0008611111111111111</v>
      </c>
      <c r="E69" s="90">
        <f>ZoneSect!B114</f>
        <v>0.0007996527777777777</v>
      </c>
      <c r="F69" s="90">
        <f>ZoneSect!B96</f>
        <v>0.0007401620370370371</v>
      </c>
      <c r="G69" s="28" t="s">
        <v>75</v>
      </c>
      <c r="H69" s="25" t="s">
        <v>74</v>
      </c>
      <c r="I69" s="90">
        <f>ZoneSect!G96</f>
        <v>0.0006809027777777777</v>
      </c>
      <c r="J69" s="90">
        <f>ZoneSect!G114</f>
        <v>0.0007221064814814816</v>
      </c>
      <c r="K69" s="90">
        <v>0.0007787037037037037</v>
      </c>
      <c r="L69" s="90">
        <v>0.0008582175925925927</v>
      </c>
      <c r="M69" s="90">
        <v>0.0009376157407407407</v>
      </c>
      <c r="N69" s="90">
        <v>0.0010171296296296295</v>
      </c>
    </row>
    <row r="70" spans="1:14" ht="12.75" customHeight="1">
      <c r="A70" s="90">
        <v>0.002533333333333333</v>
      </c>
      <c r="B70" s="90">
        <v>0.0023358796296296296</v>
      </c>
      <c r="C70" s="90">
        <v>0.0021385416666666666</v>
      </c>
      <c r="D70" s="90">
        <v>0.0019412037037037039</v>
      </c>
      <c r="E70" s="90">
        <f>ZoneSect!B115</f>
        <v>0.0017521990740740742</v>
      </c>
      <c r="F70" s="90">
        <f>ZoneSect!B97</f>
        <v>0.001680902777777778</v>
      </c>
      <c r="G70" s="28" t="s">
        <v>76</v>
      </c>
      <c r="H70" s="25" t="s">
        <v>74</v>
      </c>
      <c r="I70" s="90">
        <f>ZoneSect!G97</f>
        <v>0.0015390046296296295</v>
      </c>
      <c r="J70" s="90">
        <f>ZoneSect!G115</f>
        <v>0.0016098379629629629</v>
      </c>
      <c r="K70" s="90">
        <v>0.0017699074074074073</v>
      </c>
      <c r="L70" s="90">
        <v>0.0019502314814814814</v>
      </c>
      <c r="M70" s="90">
        <v>0.002130439814814815</v>
      </c>
      <c r="N70" s="90">
        <v>0.0023108796296296293</v>
      </c>
    </row>
    <row r="71" spans="1:14" ht="12.75" customHeight="1">
      <c r="A71" s="90">
        <v>0.0024462962962962962</v>
      </c>
      <c r="B71" s="90">
        <v>0.002255092592592593</v>
      </c>
      <c r="C71" s="90">
        <v>0.0020640046296296296</v>
      </c>
      <c r="D71" s="90">
        <v>0.0018730324074074075</v>
      </c>
      <c r="E71" s="90">
        <f>ZoneSect!B116</f>
        <v>0.0017510416666666666</v>
      </c>
      <c r="F71" s="90">
        <f>ZoneSect!B98</f>
        <v>0.0016741898148148148</v>
      </c>
      <c r="G71" s="28" t="s">
        <v>76</v>
      </c>
      <c r="H71" s="25" t="s">
        <v>78</v>
      </c>
      <c r="I71" s="90">
        <f>ZoneSect!G98</f>
        <v>0.001517361111111111</v>
      </c>
      <c r="J71" s="90">
        <f>ZoneSect!G116</f>
        <v>0.0015982638888888889</v>
      </c>
      <c r="K71" s="90">
        <v>0.0017318287037037037</v>
      </c>
      <c r="L71" s="90">
        <v>0.0019086805555555556</v>
      </c>
      <c r="M71" s="90">
        <v>0.002085648148148148</v>
      </c>
      <c r="N71" s="90">
        <v>0.0022624999999999998</v>
      </c>
    </row>
    <row r="72" spans="1:14" ht="12.75" customHeight="1">
      <c r="A72" s="90">
        <v>0.005265740740740741</v>
      </c>
      <c r="B72" s="90">
        <v>0.004854861111111111</v>
      </c>
      <c r="C72" s="90">
        <v>0.004443981481481481</v>
      </c>
      <c r="D72" s="90">
        <v>0.0040332175925925935</v>
      </c>
      <c r="E72" s="90">
        <f>ZoneSect!B117</f>
        <v>0.003766087962962963</v>
      </c>
      <c r="F72" s="90">
        <f>ZoneSect!B99</f>
        <v>0.003534143518518518</v>
      </c>
      <c r="G72" s="28" t="s">
        <v>81</v>
      </c>
      <c r="H72" s="25" t="s">
        <v>78</v>
      </c>
      <c r="I72" s="90">
        <f>ZoneSect!G99</f>
        <v>0.00327962962962963</v>
      </c>
      <c r="J72" s="90">
        <f>ZoneSect!G117</f>
        <v>0.003481365740740741</v>
      </c>
      <c r="K72" s="90">
        <v>0.0037506944444444445</v>
      </c>
      <c r="L72" s="90">
        <v>0.0041333333333333335</v>
      </c>
      <c r="M72" s="90">
        <v>0.0045159722222222224</v>
      </c>
      <c r="N72" s="90">
        <v>0.004898263888888889</v>
      </c>
    </row>
    <row r="73" spans="1:14" s="29" customFormat="1" ht="6.75" customHeight="1">
      <c r="A73" s="97"/>
      <c r="B73" s="97"/>
      <c r="C73" s="97"/>
      <c r="D73" s="97"/>
      <c r="E73" s="24"/>
      <c r="F73" s="24"/>
      <c r="G73" s="28"/>
      <c r="H73" s="31"/>
      <c r="I73" s="24"/>
      <c r="J73" s="24"/>
      <c r="K73" s="97"/>
      <c r="L73" s="97"/>
      <c r="M73" s="97"/>
      <c r="N73" s="97"/>
    </row>
    <row r="74" spans="1:14" s="28" customFormat="1" ht="12.75" customHeight="1">
      <c r="A74" s="95" t="s">
        <v>96</v>
      </c>
      <c r="B74" s="95" t="s">
        <v>95</v>
      </c>
      <c r="C74" s="95" t="s">
        <v>94</v>
      </c>
      <c r="D74" s="95" t="s">
        <v>92</v>
      </c>
      <c r="E74" s="28" t="s">
        <v>138</v>
      </c>
      <c r="F74" s="28" t="s">
        <v>139</v>
      </c>
      <c r="G74" s="100" t="s">
        <v>55</v>
      </c>
      <c r="H74" s="100"/>
      <c r="I74" s="28" t="s">
        <v>139</v>
      </c>
      <c r="J74" s="28" t="s">
        <v>138</v>
      </c>
      <c r="K74" s="95" t="s">
        <v>92</v>
      </c>
      <c r="L74" s="95" t="s">
        <v>94</v>
      </c>
      <c r="M74" s="95" t="s">
        <v>95</v>
      </c>
      <c r="N74" s="95" t="s">
        <v>96</v>
      </c>
    </row>
    <row r="75" spans="1:14" ht="12.75" customHeight="1">
      <c r="A75" s="90">
        <v>0.00045069444444444443</v>
      </c>
      <c r="B75" s="90">
        <v>0.0004142361111111111</v>
      </c>
      <c r="C75" s="90">
        <v>0.0003850694444444445</v>
      </c>
      <c r="D75" s="90">
        <v>0.00035578703703703705</v>
      </c>
      <c r="E75" s="90">
        <f>ZoneSect!B104</f>
        <v>0.0003332175925925926</v>
      </c>
      <c r="F75" s="90">
        <f>ZoneSect!B86</f>
        <v>0.00031782407407407405</v>
      </c>
      <c r="G75" s="28" t="s">
        <v>70</v>
      </c>
      <c r="H75" s="25" t="s">
        <v>71</v>
      </c>
      <c r="I75" s="90">
        <f>ZoneSect!G86</f>
        <v>0.0002826388888888889</v>
      </c>
      <c r="J75" s="90">
        <f>ZoneSect!G104</f>
        <v>0.00029849537037037035</v>
      </c>
      <c r="K75" s="90">
        <v>0.0003086805555555556</v>
      </c>
      <c r="L75" s="90">
        <v>0.0003341435185185185</v>
      </c>
      <c r="M75" s="90">
        <v>0.00035960648148148153</v>
      </c>
      <c r="N75" s="90">
        <v>0.00039131944444444446</v>
      </c>
    </row>
    <row r="76" spans="1:14" ht="12.75" customHeight="1">
      <c r="A76" s="90">
        <v>0.0009778935185185183</v>
      </c>
      <c r="B76" s="90">
        <v>0.0008989583333333333</v>
      </c>
      <c r="C76" s="90">
        <v>0.0008355324074074074</v>
      </c>
      <c r="D76" s="90">
        <v>0.0007723379629629631</v>
      </c>
      <c r="E76" s="90">
        <f>ZoneSect!B105</f>
        <v>0.0007232638888888888</v>
      </c>
      <c r="F76" s="90">
        <f>ZoneSect!B87</f>
        <v>0.0006763888888888888</v>
      </c>
      <c r="G76" s="28" t="s">
        <v>75</v>
      </c>
      <c r="H76" s="25" t="s">
        <v>71</v>
      </c>
      <c r="I76" s="90">
        <f>ZoneSect!G87</f>
        <v>0.0006096064814814815</v>
      </c>
      <c r="J76" s="90">
        <f>ZoneSect!G105</f>
        <v>0.000652662037037037</v>
      </c>
      <c r="K76" s="90">
        <v>0.0006778935185185185</v>
      </c>
      <c r="L76" s="90">
        <v>0.0007335648148148149</v>
      </c>
      <c r="M76" s="90">
        <v>0.0007893518518518518</v>
      </c>
      <c r="N76" s="90">
        <v>0.0008591435185185185</v>
      </c>
    </row>
    <row r="77" spans="1:14" ht="12.75" customHeight="1">
      <c r="A77" s="90">
        <v>0.0021603009259259258</v>
      </c>
      <c r="B77" s="90">
        <v>0.001985763888888889</v>
      </c>
      <c r="C77" s="90">
        <v>0.0018462962962962966</v>
      </c>
      <c r="D77" s="90">
        <v>0.0017068287037037037</v>
      </c>
      <c r="E77" s="90">
        <f>ZoneSect!B106</f>
        <v>0.0015612268518518518</v>
      </c>
      <c r="F77" s="90">
        <f>ZoneSect!B88</f>
        <v>0.0014666666666666667</v>
      </c>
      <c r="G77" s="28" t="s">
        <v>76</v>
      </c>
      <c r="H77" s="25" t="s">
        <v>71</v>
      </c>
      <c r="I77" s="90">
        <f>ZoneSect!G88</f>
        <v>0.0013342592592592592</v>
      </c>
      <c r="J77" s="90">
        <f>ZoneSect!G106</f>
        <v>0.0014292824074074075</v>
      </c>
      <c r="K77" s="90">
        <v>0.0015296296296296297</v>
      </c>
      <c r="L77" s="90">
        <v>0.001654976851851852</v>
      </c>
      <c r="M77" s="90">
        <v>0.0017802083333333335</v>
      </c>
      <c r="N77" s="90">
        <v>0.0019371527777777777</v>
      </c>
    </row>
    <row r="78" spans="1:14" ht="12.75" customHeight="1">
      <c r="A78" s="90">
        <v>0.004660300925925926</v>
      </c>
      <c r="B78" s="90">
        <v>0.004284490740740741</v>
      </c>
      <c r="C78" s="90">
        <v>0.003983912037037037</v>
      </c>
      <c r="D78" s="90">
        <v>0.0036833333333333336</v>
      </c>
      <c r="E78" s="90">
        <f>ZoneSect!B107</f>
        <v>0.0033390046296296297</v>
      </c>
      <c r="F78" s="90">
        <f>ZoneSect!B89</f>
        <v>0.003089583333333333</v>
      </c>
      <c r="G78" s="28" t="s">
        <v>81</v>
      </c>
      <c r="H78" s="25" t="s">
        <v>71</v>
      </c>
      <c r="I78" s="90">
        <f>ZoneSect!G89</f>
        <v>0.0028678240740740743</v>
      </c>
      <c r="J78" s="90">
        <f>ZoneSect!G107</f>
        <v>0.0031179398148148147</v>
      </c>
      <c r="K78" s="90">
        <v>0.003375810185185186</v>
      </c>
      <c r="L78" s="90">
        <v>0.0036517361111111112</v>
      </c>
      <c r="M78" s="90">
        <v>0.003927777777777778</v>
      </c>
      <c r="N78" s="90">
        <v>0.0042728009259259256</v>
      </c>
    </row>
    <row r="79" spans="1:14" ht="12.75" customHeight="1">
      <c r="A79" s="90">
        <v>0.009879745370370372</v>
      </c>
      <c r="B79" s="90">
        <v>0.009083796296296296</v>
      </c>
      <c r="C79" s="90">
        <v>0.00844710648148148</v>
      </c>
      <c r="D79" s="90">
        <v>0.007810416666666666</v>
      </c>
      <c r="E79" s="90">
        <f>ZoneSect!B108</f>
        <v>0.006915393518518519</v>
      </c>
      <c r="F79" s="90">
        <f>ZoneSect!B90</f>
        <v>0.006510995370370369</v>
      </c>
      <c r="G79" s="28" t="s">
        <v>82</v>
      </c>
      <c r="H79" s="25" t="s">
        <v>71</v>
      </c>
      <c r="I79" s="90">
        <f>ZoneSect!G90</f>
        <v>0.006111574074074074</v>
      </c>
      <c r="J79" s="90">
        <f>ZoneSect!G108</f>
        <v>0.0064651620370370375</v>
      </c>
      <c r="K79" s="90">
        <v>0.0071679398148148145</v>
      </c>
      <c r="L79" s="90">
        <v>0.007753356481481482</v>
      </c>
      <c r="M79" s="90">
        <v>0.008338541666666666</v>
      </c>
      <c r="N79" s="90">
        <v>0.009070138888888888</v>
      </c>
    </row>
    <row r="80" spans="1:14" ht="12.75" customHeight="1">
      <c r="A80" s="90">
        <v>0.018859837962962964</v>
      </c>
      <c r="B80" s="90">
        <v>0.017341087962962964</v>
      </c>
      <c r="C80" s="90">
        <v>0.016125925925925925</v>
      </c>
      <c r="D80" s="90">
        <v>0.01491087962962963</v>
      </c>
      <c r="E80" s="90">
        <f>ZoneSect!B109</f>
        <v>0.013102893518518519</v>
      </c>
      <c r="F80" s="90">
        <f>ZoneSect!B91</f>
        <v>0.012478125</v>
      </c>
      <c r="G80" s="28" t="s">
        <v>83</v>
      </c>
      <c r="H80" s="25" t="s">
        <v>71</v>
      </c>
      <c r="I80" s="90">
        <f>ZoneSect!G91</f>
        <v>0.011625347222222223</v>
      </c>
      <c r="J80" s="90">
        <f>ZoneSect!G109</f>
        <v>0.012372685185185186</v>
      </c>
      <c r="K80" s="90">
        <v>0.013843287037037036</v>
      </c>
      <c r="L80" s="90">
        <v>0.014973032407407405</v>
      </c>
      <c r="M80" s="90">
        <v>0.01610277777777778</v>
      </c>
      <c r="N80" s="90">
        <v>0.017514930555555554</v>
      </c>
    </row>
    <row r="81" spans="1:14" ht="12.75" customHeight="1">
      <c r="A81" s="90">
        <v>0.0011557870370370372</v>
      </c>
      <c r="B81" s="90">
        <v>0.0010628472222222222</v>
      </c>
      <c r="C81" s="90">
        <v>0.0009885416666666666</v>
      </c>
      <c r="D81" s="90">
        <v>0.0009143518518518518</v>
      </c>
      <c r="E81" s="90">
        <f>ZoneSect!B110</f>
        <v>0.0008008101851851852</v>
      </c>
      <c r="F81" s="90">
        <f>ZoneSect!B92</f>
        <v>0.0007607638888888888</v>
      </c>
      <c r="G81" s="28" t="s">
        <v>75</v>
      </c>
      <c r="H81" s="25" t="s">
        <v>72</v>
      </c>
      <c r="I81" s="90">
        <f>ZoneSect!G92</f>
        <v>0.0006951388888888888</v>
      </c>
      <c r="J81" s="90">
        <f>ZoneSect!G110</f>
        <v>0.000732523148148148</v>
      </c>
      <c r="K81" s="90">
        <v>0.0008175925925925925</v>
      </c>
      <c r="L81" s="90">
        <v>0.0008841435185185186</v>
      </c>
      <c r="M81" s="90">
        <v>0.0009505787037037036</v>
      </c>
      <c r="N81" s="90">
        <v>0.0010337962962962961</v>
      </c>
    </row>
    <row r="82" spans="1:14" ht="12.75" customHeight="1">
      <c r="A82" s="90">
        <v>0.0026008101851851856</v>
      </c>
      <c r="B82" s="90">
        <v>0.00239212962962963</v>
      </c>
      <c r="C82" s="90">
        <v>0.0022252314814814812</v>
      </c>
      <c r="D82" s="90">
        <v>0.0020583333333333335</v>
      </c>
      <c r="E82" s="90">
        <f>ZoneSect!B111</f>
        <v>0.0017313657407407408</v>
      </c>
      <c r="F82" s="90">
        <f>ZoneSect!B93</f>
        <v>0.0016386574074074073</v>
      </c>
      <c r="G82" s="28" t="s">
        <v>76</v>
      </c>
      <c r="H82" s="25" t="s">
        <v>72</v>
      </c>
      <c r="I82" s="90">
        <f>ZoneSect!G93</f>
        <v>0.001521412037037037</v>
      </c>
      <c r="J82" s="90">
        <f>ZoneSect!G111</f>
        <v>0.0015924768518518519</v>
      </c>
      <c r="K82" s="90">
        <v>0.0018532407407407408</v>
      </c>
      <c r="L82" s="90">
        <v>0.0020038194444444444</v>
      </c>
      <c r="M82" s="90">
        <v>0.0021541666666666666</v>
      </c>
      <c r="N82" s="90">
        <v>0.0023423611111111106</v>
      </c>
    </row>
    <row r="83" spans="1:14" ht="12.75" customHeight="1">
      <c r="A83" s="90">
        <v>0.0013204861111111113</v>
      </c>
      <c r="B83" s="90">
        <v>0.0012136574074074074</v>
      </c>
      <c r="C83" s="90">
        <v>0.0011283564814814813</v>
      </c>
      <c r="D83" s="90">
        <v>0.0010430555555555555</v>
      </c>
      <c r="E83" s="90">
        <f>ZoneSect!B112</f>
        <v>0.0009269675925925925</v>
      </c>
      <c r="F83" s="90">
        <f>ZoneSect!B94</f>
        <v>0.0008628472222222222</v>
      </c>
      <c r="G83" s="28" t="s">
        <v>75</v>
      </c>
      <c r="H83" s="25" t="s">
        <v>73</v>
      </c>
      <c r="I83" s="90">
        <f>ZoneSect!G94</f>
        <v>0.0007725694444444445</v>
      </c>
      <c r="J83" s="90">
        <f>ZoneSect!G112</f>
        <v>0.0008320601851851851</v>
      </c>
      <c r="K83" s="90">
        <v>0.0009140046296296296</v>
      </c>
      <c r="L83" s="90">
        <v>0.0009890046296296296</v>
      </c>
      <c r="M83" s="90">
        <v>0.0010640046296296296</v>
      </c>
      <c r="N83" s="90">
        <v>0.0011576388888888888</v>
      </c>
    </row>
    <row r="84" spans="1:14" ht="12.75" customHeight="1">
      <c r="A84" s="90">
        <v>0.002950925925925926</v>
      </c>
      <c r="B84" s="90">
        <v>0.0027129629629629635</v>
      </c>
      <c r="C84" s="90">
        <v>0.002522685185185185</v>
      </c>
      <c r="D84" s="90">
        <v>0.0023322916666666665</v>
      </c>
      <c r="E84" s="90">
        <f>ZoneSect!B113</f>
        <v>0.0019952546296296294</v>
      </c>
      <c r="F84" s="90">
        <f>ZoneSect!B95</f>
        <v>0.0018805555555555557</v>
      </c>
      <c r="G84" s="28" t="s">
        <v>76</v>
      </c>
      <c r="H84" s="25" t="s">
        <v>73</v>
      </c>
      <c r="I84" s="90">
        <f>ZoneSect!G95</f>
        <v>0.0016967592592592592</v>
      </c>
      <c r="J84" s="90">
        <f>ZoneSect!G113</f>
        <v>0.0018158564814814814</v>
      </c>
      <c r="K84" s="90">
        <v>0.0020878472222222223</v>
      </c>
      <c r="L84" s="90">
        <v>0.002258564814814815</v>
      </c>
      <c r="M84" s="90">
        <v>0.002429282407407407</v>
      </c>
      <c r="N84" s="90">
        <v>0.0026427083333333333</v>
      </c>
    </row>
    <row r="85" spans="1:14" ht="12.75" customHeight="1">
      <c r="A85" s="90">
        <v>0.0011633101851851852</v>
      </c>
      <c r="B85" s="90">
        <v>0.001069675925925926</v>
      </c>
      <c r="C85" s="90">
        <v>0.0009947916666666668</v>
      </c>
      <c r="D85" s="90">
        <v>0.0009199074074074075</v>
      </c>
      <c r="E85" s="90">
        <f>ZoneSect!B114</f>
        <v>0.0007996527777777777</v>
      </c>
      <c r="F85" s="90">
        <f>ZoneSect!B96</f>
        <v>0.0007401620370370371</v>
      </c>
      <c r="G85" s="28" t="s">
        <v>75</v>
      </c>
      <c r="H85" s="25" t="s">
        <v>74</v>
      </c>
      <c r="I85" s="90">
        <f>ZoneSect!G96</f>
        <v>0.0006809027777777777</v>
      </c>
      <c r="J85" s="90">
        <f>ZoneSect!G114</f>
        <v>0.0007221064814814816</v>
      </c>
      <c r="K85" s="90">
        <v>0.0007846064814814815</v>
      </c>
      <c r="L85" s="90">
        <v>0.0008487268518518518</v>
      </c>
      <c r="M85" s="90">
        <v>0.0009128472222222223</v>
      </c>
      <c r="N85" s="90">
        <v>0.0009928240740740741</v>
      </c>
    </row>
    <row r="86" spans="1:14" ht="12.75" customHeight="1">
      <c r="A86" s="90">
        <v>0.0026921296296296294</v>
      </c>
      <c r="B86" s="90">
        <v>0.0024759259259259253</v>
      </c>
      <c r="C86" s="90">
        <v>0.0023030092592592594</v>
      </c>
      <c r="D86" s="90">
        <v>0.0021299768518518516</v>
      </c>
      <c r="E86" s="90">
        <f>ZoneSect!B115</f>
        <v>0.0017521990740740742</v>
      </c>
      <c r="F86" s="90">
        <f>ZoneSect!B97</f>
        <v>0.001680902777777778</v>
      </c>
      <c r="G86" s="28" t="s">
        <v>76</v>
      </c>
      <c r="H86" s="25" t="s">
        <v>74</v>
      </c>
      <c r="I86" s="90">
        <f>ZoneSect!G97</f>
        <v>0.0015390046296296295</v>
      </c>
      <c r="J86" s="90">
        <f>ZoneSect!G115</f>
        <v>0.0016098379629629629</v>
      </c>
      <c r="K86" s="90">
        <v>0.0018849537037037038</v>
      </c>
      <c r="L86" s="90">
        <v>0.0020383101851851855</v>
      </c>
      <c r="M86" s="90">
        <v>0.0021917824074074075</v>
      </c>
      <c r="N86" s="90">
        <v>0.002383564814814815</v>
      </c>
    </row>
    <row r="87" spans="1:14" ht="12.75" customHeight="1">
      <c r="A87" s="90">
        <v>0.002454050925925926</v>
      </c>
      <c r="B87" s="90">
        <v>0.002256365740740741</v>
      </c>
      <c r="C87" s="90">
        <v>0.002098263888888889</v>
      </c>
      <c r="D87" s="90">
        <v>0.0019400462962962965</v>
      </c>
      <c r="E87" s="90">
        <f>ZoneSect!B116</f>
        <v>0.0017510416666666666</v>
      </c>
      <c r="F87" s="90">
        <f>ZoneSect!B98</f>
        <v>0.0016741898148148148</v>
      </c>
      <c r="G87" s="28" t="s">
        <v>76</v>
      </c>
      <c r="H87" s="25" t="s">
        <v>78</v>
      </c>
      <c r="I87" s="90">
        <f>ZoneSect!G98</f>
        <v>0.001517361111111111</v>
      </c>
      <c r="J87" s="90">
        <f>ZoneSect!G116</f>
        <v>0.0015982638888888889</v>
      </c>
      <c r="K87" s="90">
        <v>0.0017503472222222221</v>
      </c>
      <c r="L87" s="90">
        <v>0.001893287037037037</v>
      </c>
      <c r="M87" s="90">
        <v>0.0020364583333333333</v>
      </c>
      <c r="N87" s="90">
        <v>0.002215162037037037</v>
      </c>
    </row>
    <row r="88" spans="1:14" ht="12.75" customHeight="1">
      <c r="A88" s="90">
        <v>0.0055265046296296295</v>
      </c>
      <c r="B88" s="90">
        <v>0.005081944444444444</v>
      </c>
      <c r="C88" s="90">
        <v>0.004726388888888889</v>
      </c>
      <c r="D88" s="90">
        <v>0.004370717592592593</v>
      </c>
      <c r="E88" s="90">
        <f>ZoneSect!B117</f>
        <v>0.003766087962962963</v>
      </c>
      <c r="F88" s="90">
        <f>ZoneSect!B99</f>
        <v>0.003534143518518518</v>
      </c>
      <c r="G88" s="28" t="s">
        <v>81</v>
      </c>
      <c r="H88" s="25" t="s">
        <v>78</v>
      </c>
      <c r="I88" s="90">
        <f>ZoneSect!G99</f>
        <v>0.00327962962962963</v>
      </c>
      <c r="J88" s="90">
        <f>ZoneSect!G117</f>
        <v>0.003481365740740741</v>
      </c>
      <c r="K88" s="90">
        <v>0.003984606481481481</v>
      </c>
      <c r="L88" s="90">
        <v>0.004309259259259259</v>
      </c>
      <c r="M88" s="90">
        <v>0.004634027777777778</v>
      </c>
      <c r="N88" s="90">
        <v>0.0050398148148148155</v>
      </c>
    </row>
    <row r="89" spans="7:8" ht="12.75" customHeight="1">
      <c r="G89" s="28"/>
      <c r="H89" s="33"/>
    </row>
  </sheetData>
  <sheetProtection/>
  <mergeCells count="6">
    <mergeCell ref="G58:H58"/>
    <mergeCell ref="G74:H74"/>
    <mergeCell ref="G1:H1"/>
    <mergeCell ref="G11:H11"/>
    <mergeCell ref="G24:H24"/>
    <mergeCell ref="G42:H42"/>
  </mergeCells>
  <printOptions horizontalCentered="1" verticalCentered="1"/>
  <pageMargins left="0.5" right="0.5" top="0.65" bottom="0.65" header="0.45" footer="0.45"/>
  <pageSetup fitToHeight="1" fitToWidth="1" orientation="portrait" scale="62"/>
  <headerFooter alignWithMargins="0">
    <oddHeader>&amp;C&amp;"Verdana,Bold"&amp;14&amp;K000000SCM - 2013/14 R2 HAWAIIAN SWIMMING AGE GROUP TIME STANDARDS - SCM</oddHeader>
    <oddFooter>&amp;R&amp;"Verdana,Bold"&amp;K000000updated - April 27, 2014</oddFooter>
  </headerFooter>
  <rowBreaks count="2" manualBreakCount="2">
    <brk id="41" max="255" man="1"/>
    <brk id="88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workbookViewId="0" topLeftCell="A1">
      <selection activeCell="J70" sqref="J70:J82"/>
    </sheetView>
  </sheetViews>
  <sheetFormatPr defaultColWidth="9.00390625" defaultRowHeight="12.75" customHeight="1"/>
  <cols>
    <col min="1" max="4" width="9.00390625" style="24" customWidth="1"/>
    <col min="5" max="5" width="9.00390625" style="28" customWidth="1"/>
    <col min="6" max="6" width="9.00390625" style="24" customWidth="1"/>
    <col min="7" max="7" width="6.125" style="24" customWidth="1"/>
    <col min="8" max="8" width="7.00390625" style="24" customWidth="1"/>
    <col min="9" max="16384" width="9.00390625" style="24" customWidth="1"/>
  </cols>
  <sheetData>
    <row r="1" spans="1:14" s="28" customFormat="1" ht="12.75" customHeight="1">
      <c r="A1" s="28" t="s">
        <v>15</v>
      </c>
      <c r="B1" s="28" t="s">
        <v>96</v>
      </c>
      <c r="C1" s="28" t="s">
        <v>95</v>
      </c>
      <c r="E1" s="28" t="s">
        <v>21</v>
      </c>
      <c r="G1" s="100" t="s">
        <v>97</v>
      </c>
      <c r="H1" s="100"/>
      <c r="J1" s="28" t="s">
        <v>22</v>
      </c>
      <c r="L1" s="28" t="s">
        <v>95</v>
      </c>
      <c r="M1" s="28" t="s">
        <v>96</v>
      </c>
      <c r="N1" s="28" t="s">
        <v>15</v>
      </c>
    </row>
    <row r="2" spans="1:14" ht="12.75" customHeight="1">
      <c r="A2" s="90">
        <v>0.0006263888888888889</v>
      </c>
      <c r="B2" s="90">
        <v>0.0006262731481481482</v>
      </c>
      <c r="C2" s="90">
        <v>0.0005219907407407407</v>
      </c>
      <c r="D2" s="90"/>
      <c r="E2" s="90"/>
      <c r="G2" s="28" t="s">
        <v>70</v>
      </c>
      <c r="H2" s="25" t="s">
        <v>71</v>
      </c>
      <c r="J2" s="90"/>
      <c r="K2" s="90"/>
      <c r="L2" s="90">
        <v>0.0005488425925925926</v>
      </c>
      <c r="M2" s="90">
        <v>0.0006586805555555556</v>
      </c>
      <c r="N2" s="90">
        <v>0.0006587962962962963</v>
      </c>
    </row>
    <row r="3" spans="1:14" ht="12.75" customHeight="1">
      <c r="A3" s="90">
        <v>0.000753587962962963</v>
      </c>
      <c r="B3" s="90">
        <v>0.0007534722222222222</v>
      </c>
      <c r="C3" s="90">
        <v>0.0006280092592592593</v>
      </c>
      <c r="D3" s="90"/>
      <c r="E3" s="90"/>
      <c r="G3" s="28" t="s">
        <v>70</v>
      </c>
      <c r="H3" s="25" t="s">
        <v>72</v>
      </c>
      <c r="J3" s="90"/>
      <c r="K3" s="90"/>
      <c r="L3" s="90">
        <v>0.000664699074074074</v>
      </c>
      <c r="M3" s="90">
        <v>0.000797685185185185</v>
      </c>
      <c r="N3" s="90">
        <v>0.0007978009259259259</v>
      </c>
    </row>
    <row r="4" spans="1:14" ht="12.75" customHeight="1">
      <c r="A4" s="90">
        <v>0.0008377314814814815</v>
      </c>
      <c r="B4" s="90">
        <v>0.0008376157407407408</v>
      </c>
      <c r="C4" s="90">
        <v>0.0006980324074074075</v>
      </c>
      <c r="D4" s="90"/>
      <c r="E4" s="90"/>
      <c r="G4" s="28" t="s">
        <v>70</v>
      </c>
      <c r="H4" s="25" t="s">
        <v>73</v>
      </c>
      <c r="J4" s="90"/>
      <c r="K4" s="90"/>
      <c r="L4" s="90">
        <v>0.0007440972222222224</v>
      </c>
      <c r="M4" s="90">
        <v>0.0008930555555555556</v>
      </c>
      <c r="N4" s="90">
        <v>0.0008931712962962964</v>
      </c>
    </row>
    <row r="5" spans="1:14" ht="12.75" customHeight="1">
      <c r="A5" s="90">
        <v>0.0007222222222222222</v>
      </c>
      <c r="B5" s="90">
        <v>0.0007221064814814814</v>
      </c>
      <c r="C5" s="90">
        <v>0.0006018518518518518</v>
      </c>
      <c r="D5" s="90"/>
      <c r="E5" s="90"/>
      <c r="G5" s="28" t="s">
        <v>70</v>
      </c>
      <c r="H5" s="25" t="s">
        <v>74</v>
      </c>
      <c r="J5" s="90"/>
      <c r="K5" s="90"/>
      <c r="L5" s="90">
        <v>0.0006336805555555554</v>
      </c>
      <c r="M5" s="90">
        <v>0.0007603009259259258</v>
      </c>
      <c r="N5" s="90">
        <v>0.0007604166666666666</v>
      </c>
    </row>
    <row r="6" spans="1:14" s="29" customFormat="1" ht="6.75" customHeight="1">
      <c r="A6" s="97"/>
      <c r="B6" s="97"/>
      <c r="C6" s="97"/>
      <c r="D6" s="97"/>
      <c r="E6" s="97"/>
      <c r="G6" s="28"/>
      <c r="H6" s="25"/>
      <c r="J6" s="97"/>
      <c r="K6" s="97"/>
      <c r="L6" s="97"/>
      <c r="M6" s="97"/>
      <c r="N6" s="97"/>
    </row>
    <row r="7" spans="1:14" s="28" customFormat="1" ht="12.75" customHeight="1">
      <c r="A7" s="34" t="s">
        <v>15</v>
      </c>
      <c r="B7" s="34" t="s">
        <v>96</v>
      </c>
      <c r="C7" s="95" t="s">
        <v>95</v>
      </c>
      <c r="D7" s="95" t="s">
        <v>94</v>
      </c>
      <c r="E7" s="95" t="s">
        <v>92</v>
      </c>
      <c r="F7" s="28" t="s">
        <v>25</v>
      </c>
      <c r="G7" s="100" t="s">
        <v>52</v>
      </c>
      <c r="H7" s="100"/>
      <c r="I7" s="28" t="s">
        <v>26</v>
      </c>
      <c r="J7" s="95" t="s">
        <v>92</v>
      </c>
      <c r="K7" s="95" t="s">
        <v>94</v>
      </c>
      <c r="L7" s="95" t="s">
        <v>95</v>
      </c>
      <c r="M7" s="34" t="s">
        <v>96</v>
      </c>
      <c r="N7" s="34" t="s">
        <v>15</v>
      </c>
    </row>
    <row r="8" spans="1:14" ht="12.75" customHeight="1">
      <c r="A8" s="90">
        <v>0.0005655092592592593</v>
      </c>
      <c r="B8" s="90">
        <v>0.0005653935185185186</v>
      </c>
      <c r="C8" s="90">
        <v>0.0005219907407407407</v>
      </c>
      <c r="D8" s="90">
        <v>0.00047847222222222225</v>
      </c>
      <c r="E8" s="90">
        <v>0.00043506944444444447</v>
      </c>
      <c r="F8" s="90" t="str">
        <f>ZoneSect!A3</f>
        <v>0:33.29</v>
      </c>
      <c r="G8" s="28" t="s">
        <v>70</v>
      </c>
      <c r="H8" s="25" t="s">
        <v>71</v>
      </c>
      <c r="I8" s="90">
        <f>ZoneSect!E3</f>
        <v>0.0003818287037037037</v>
      </c>
      <c r="J8" s="91">
        <v>0.0004574074074074074</v>
      </c>
      <c r="K8" s="91">
        <v>0.0005031250000000001</v>
      </c>
      <c r="L8" s="91">
        <v>0.0005488425925925926</v>
      </c>
      <c r="M8" s="91">
        <v>0.0005945601851851853</v>
      </c>
      <c r="N8" s="91">
        <v>0.0005946759259259259</v>
      </c>
    </row>
    <row r="9" spans="1:14" ht="12.75" customHeight="1">
      <c r="A9" s="90">
        <v>0.0012708333333333335</v>
      </c>
      <c r="B9" s="90">
        <v>0.0012707175925925928</v>
      </c>
      <c r="C9" s="90">
        <v>0.0011729166666666665</v>
      </c>
      <c r="D9" s="90">
        <v>0.0010752314814814817</v>
      </c>
      <c r="E9" s="90">
        <v>0.0009775462962962965</v>
      </c>
      <c r="F9" s="90">
        <f>ZoneSect!A4</f>
        <v>0.0008390046296296296</v>
      </c>
      <c r="G9" s="28" t="s">
        <v>75</v>
      </c>
      <c r="H9" s="25" t="s">
        <v>71</v>
      </c>
      <c r="I9" s="90">
        <f>ZoneSect!E4</f>
        <v>0.000834375</v>
      </c>
      <c r="J9" s="91">
        <v>0.0010096064814814816</v>
      </c>
      <c r="K9" s="91">
        <v>0.0011105324074074075</v>
      </c>
      <c r="L9" s="91">
        <v>0.0012114583333333333</v>
      </c>
      <c r="M9" s="91">
        <v>0.0013125</v>
      </c>
      <c r="N9" s="91">
        <v>0.001312615740740741</v>
      </c>
    </row>
    <row r="10" spans="1:14" ht="12.75" customHeight="1">
      <c r="A10" s="90">
        <v>0.0028177083333333335</v>
      </c>
      <c r="B10" s="90">
        <v>0.002817592592592593</v>
      </c>
      <c r="C10" s="90">
        <v>0.0026008101851851847</v>
      </c>
      <c r="D10" s="90">
        <v>0.0023841435185185185</v>
      </c>
      <c r="E10" s="90">
        <v>0.0021673611111111112</v>
      </c>
      <c r="F10" s="90">
        <f>ZoneSect!A5</f>
        <v>0.001834375</v>
      </c>
      <c r="G10" s="28" t="s">
        <v>76</v>
      </c>
      <c r="H10" s="25" t="s">
        <v>71</v>
      </c>
      <c r="I10" s="90">
        <f>ZoneSect!E5</f>
        <v>0.0018216435185185184</v>
      </c>
      <c r="J10" s="91">
        <v>0.0021984953703703706</v>
      </c>
      <c r="K10" s="91">
        <v>0.002418402777777778</v>
      </c>
      <c r="L10" s="91">
        <v>0.0026381944444444447</v>
      </c>
      <c r="M10" s="91">
        <v>0.002857986111111111</v>
      </c>
      <c r="N10" s="91">
        <v>0.0028581018518518526</v>
      </c>
    </row>
    <row r="11" spans="1:14" ht="12.75" customHeight="1">
      <c r="A11" s="90">
        <v>0.0006804398148148146</v>
      </c>
      <c r="B11" s="90">
        <v>0.0006803240740740741</v>
      </c>
      <c r="C11" s="90">
        <v>0.0006280092592592593</v>
      </c>
      <c r="D11" s="90">
        <v>0.0005755787037037038</v>
      </c>
      <c r="E11" s="90">
        <v>0.0005232638888888889</v>
      </c>
      <c r="F11" s="90">
        <f>ZoneSect!A6</f>
        <v>0.00045474537037037033</v>
      </c>
      <c r="G11" s="28" t="s">
        <v>70</v>
      </c>
      <c r="H11" s="25" t="s">
        <v>72</v>
      </c>
      <c r="I11" s="90">
        <f>ZoneSect!E6</f>
        <v>0.00045590277777777773</v>
      </c>
      <c r="J11" s="91">
        <v>0.0005539351851851851</v>
      </c>
      <c r="K11" s="91">
        <v>0.0006093749999999999</v>
      </c>
      <c r="L11" s="91">
        <v>0.000664699074074074</v>
      </c>
      <c r="M11" s="91">
        <v>0.0007201388888888889</v>
      </c>
      <c r="N11" s="91">
        <v>0.0007202546296296296</v>
      </c>
    </row>
    <row r="12" spans="1:14" ht="12.75" customHeight="1">
      <c r="A12" s="90">
        <v>0.0014993055555555554</v>
      </c>
      <c r="B12" s="90">
        <v>0.0014991898148148147</v>
      </c>
      <c r="C12" s="90">
        <v>0.0013837962962962962</v>
      </c>
      <c r="D12" s="90">
        <v>0.0012684027777777778</v>
      </c>
      <c r="E12" s="90">
        <v>0.001153125</v>
      </c>
      <c r="F12" s="90">
        <f>ZoneSect!A7</f>
        <v>0.0009802083333333334</v>
      </c>
      <c r="G12" s="28" t="s">
        <v>75</v>
      </c>
      <c r="H12" s="25" t="s">
        <v>72</v>
      </c>
      <c r="I12" s="90">
        <f>ZoneSect!E7</f>
        <v>0.000984837962962963</v>
      </c>
      <c r="J12" s="91">
        <v>0.0011790509259259258</v>
      </c>
      <c r="K12" s="91">
        <v>0.0012969907407407407</v>
      </c>
      <c r="L12" s="91">
        <v>0.0014149305555555553</v>
      </c>
      <c r="M12" s="91">
        <v>0.0015328703703703704</v>
      </c>
      <c r="N12" s="91">
        <v>0.001532986111111111</v>
      </c>
    </row>
    <row r="13" spans="1:14" ht="12.75" customHeight="1">
      <c r="A13" s="90">
        <v>0.0007563657407407407</v>
      </c>
      <c r="B13" s="90">
        <v>0.0007562500000000002</v>
      </c>
      <c r="C13" s="90">
        <v>0.0006980324074074075</v>
      </c>
      <c r="D13" s="90">
        <v>0.0006399305555555556</v>
      </c>
      <c r="E13" s="90">
        <v>0.0005817129629629629</v>
      </c>
      <c r="F13" s="90">
        <f>ZoneSect!A8</f>
        <v>0.0005114583333333333</v>
      </c>
      <c r="G13" s="28" t="s">
        <v>70</v>
      </c>
      <c r="H13" s="25" t="s">
        <v>73</v>
      </c>
      <c r="I13" s="90">
        <f>ZoneSect!E8</f>
        <v>0.0005195601851851852</v>
      </c>
      <c r="J13" s="91">
        <v>0.0006201388888888889</v>
      </c>
      <c r="K13" s="91">
        <v>0.0006821759259259259</v>
      </c>
      <c r="L13" s="91">
        <v>0.0007440972222222224</v>
      </c>
      <c r="M13" s="91">
        <v>0.0008061342592592594</v>
      </c>
      <c r="N13" s="91">
        <v>0.00080625</v>
      </c>
    </row>
    <row r="14" spans="1:14" ht="12.75" customHeight="1">
      <c r="A14" s="90">
        <v>0.0016572916666666667</v>
      </c>
      <c r="B14" s="90">
        <v>0.001657175925925926</v>
      </c>
      <c r="C14" s="90">
        <v>0.0015297453703703701</v>
      </c>
      <c r="D14" s="90">
        <v>0.001402314814814815</v>
      </c>
      <c r="E14" s="90">
        <v>0.0012747685185185186</v>
      </c>
      <c r="F14" s="90">
        <f>ZoneSect!A9</f>
        <v>0.0011144675925925925</v>
      </c>
      <c r="G14" s="28" t="s">
        <v>75</v>
      </c>
      <c r="H14" s="25" t="s">
        <v>73</v>
      </c>
      <c r="I14" s="90">
        <f>ZoneSect!E9</f>
        <v>0.0011295138888888889</v>
      </c>
      <c r="J14" s="91">
        <v>0.0013582175925925925</v>
      </c>
      <c r="K14" s="91">
        <v>0.0014939814814814815</v>
      </c>
      <c r="L14" s="91">
        <v>0.0016298611111111112</v>
      </c>
      <c r="M14" s="91">
        <v>0.001765740740740741</v>
      </c>
      <c r="N14" s="91">
        <v>0.0017658564814814813</v>
      </c>
    </row>
    <row r="15" spans="1:14" ht="12.75" customHeight="1">
      <c r="A15" s="90">
        <v>0.0006520833333333333</v>
      </c>
      <c r="B15" s="90">
        <v>0.0006519675925925924</v>
      </c>
      <c r="C15" s="90">
        <v>0.0006018518518518518</v>
      </c>
      <c r="D15" s="90">
        <v>0.0005516203703703703</v>
      </c>
      <c r="E15" s="90">
        <v>0.0005016203703703703</v>
      </c>
      <c r="F15" s="90">
        <f>ZoneSect!A10</f>
        <v>0.00042233796296296306</v>
      </c>
      <c r="G15" s="28" t="s">
        <v>70</v>
      </c>
      <c r="H15" s="25" t="s">
        <v>74</v>
      </c>
      <c r="I15" s="90">
        <f>ZoneSect!E10</f>
        <v>0.00042581018518518516</v>
      </c>
      <c r="J15" s="91">
        <v>0.0005280092592592593</v>
      </c>
      <c r="K15" s="91">
        <v>0.0005807870370370369</v>
      </c>
      <c r="L15" s="91">
        <v>0.0006336805555555554</v>
      </c>
      <c r="M15" s="91">
        <v>0.0006864583333333332</v>
      </c>
      <c r="N15" s="91">
        <v>0.000686574074074074</v>
      </c>
    </row>
    <row r="16" spans="1:14" ht="12.75" customHeight="1">
      <c r="A16" s="90">
        <v>0.0015202546296296294</v>
      </c>
      <c r="B16" s="90">
        <v>0.0015201388888888888</v>
      </c>
      <c r="C16" s="90">
        <v>0.0014032407407407407</v>
      </c>
      <c r="D16" s="90">
        <v>0.0012862268518518518</v>
      </c>
      <c r="E16" s="90">
        <v>0.0011693287037037037</v>
      </c>
      <c r="F16" s="90">
        <f>ZoneSect!A11</f>
        <v>0.0009744212962962963</v>
      </c>
      <c r="G16" s="28" t="s">
        <v>75</v>
      </c>
      <c r="H16" s="25" t="s">
        <v>74</v>
      </c>
      <c r="I16" s="90">
        <f>ZoneSect!E11</f>
        <v>0.0009802083333333334</v>
      </c>
      <c r="J16" s="91">
        <v>0.00122974537037037</v>
      </c>
      <c r="K16" s="91">
        <v>0.001352662037037037</v>
      </c>
      <c r="L16" s="91">
        <v>0.0014756944444444442</v>
      </c>
      <c r="M16" s="91">
        <v>0.0015987268518518516</v>
      </c>
      <c r="N16" s="91">
        <v>0.0015988425925925927</v>
      </c>
    </row>
    <row r="17" spans="1:14" ht="12.75" customHeight="1">
      <c r="A17" s="90">
        <v>0.0031567129629629636</v>
      </c>
      <c r="B17" s="90">
        <v>0.003156597222222222</v>
      </c>
      <c r="C17" s="90">
        <v>0.002913773148148149</v>
      </c>
      <c r="D17" s="90">
        <v>0.0026709490740740743</v>
      </c>
      <c r="E17" s="90">
        <v>0.0024281249999999997</v>
      </c>
      <c r="F17" s="90">
        <f>ZoneSect!A12</f>
        <v>0.0020646990740740743</v>
      </c>
      <c r="G17" s="28" t="s">
        <v>76</v>
      </c>
      <c r="H17" s="25" t="s">
        <v>78</v>
      </c>
      <c r="I17" s="90">
        <f>ZoneSect!E12</f>
        <v>0.0020739583333333335</v>
      </c>
      <c r="J17" s="91">
        <v>0.002495717592592593</v>
      </c>
      <c r="K17" s="91">
        <v>0.00274525462962963</v>
      </c>
      <c r="L17" s="91">
        <v>0.0029949074074074075</v>
      </c>
      <c r="M17" s="91">
        <v>0.0032444444444444448</v>
      </c>
      <c r="N17" s="91">
        <v>0.0032445601851851854</v>
      </c>
    </row>
    <row r="18" spans="1:14" s="29" customFormat="1" ht="6.75" customHeight="1">
      <c r="A18" s="97"/>
      <c r="B18" s="97"/>
      <c r="C18" s="97"/>
      <c r="D18" s="97"/>
      <c r="E18" s="97"/>
      <c r="F18" s="24"/>
      <c r="G18" s="28"/>
      <c r="H18" s="31"/>
      <c r="I18" s="28"/>
      <c r="J18" s="97"/>
      <c r="K18" s="97"/>
      <c r="L18" s="97"/>
      <c r="M18" s="97"/>
      <c r="N18" s="97"/>
    </row>
    <row r="19" spans="1:14" s="28" customFormat="1" ht="12.75" customHeight="1">
      <c r="A19" s="34" t="s">
        <v>15</v>
      </c>
      <c r="B19" s="34" t="s">
        <v>96</v>
      </c>
      <c r="C19" s="95" t="s">
        <v>95</v>
      </c>
      <c r="D19" s="95" t="s">
        <v>94</v>
      </c>
      <c r="E19" s="95" t="s">
        <v>92</v>
      </c>
      <c r="F19" s="28" t="s">
        <v>25</v>
      </c>
      <c r="G19" s="100" t="s">
        <v>91</v>
      </c>
      <c r="H19" s="100"/>
      <c r="I19" s="28" t="s">
        <v>25</v>
      </c>
      <c r="J19" s="95" t="s">
        <v>92</v>
      </c>
      <c r="K19" s="95" t="s">
        <v>94</v>
      </c>
      <c r="L19" s="95" t="s">
        <v>95</v>
      </c>
      <c r="M19" s="34" t="s">
        <v>96</v>
      </c>
      <c r="N19" s="34" t="s">
        <v>15</v>
      </c>
    </row>
    <row r="20" spans="1:14" ht="12.75" customHeight="1">
      <c r="A20" s="90">
        <v>0.000494212962962963</v>
      </c>
      <c r="B20" s="90">
        <v>0.0004940972222222223</v>
      </c>
      <c r="C20" s="90">
        <v>0.00045613425925925926</v>
      </c>
      <c r="D20" s="90">
        <v>0.0004180555555555555</v>
      </c>
      <c r="E20" s="90">
        <v>0.0003799768518518519</v>
      </c>
      <c r="F20" s="90" t="str">
        <f>ZoneSect!A15</f>
        <v>0:29.39</v>
      </c>
      <c r="G20" s="28" t="s">
        <v>70</v>
      </c>
      <c r="H20" s="25" t="s">
        <v>71</v>
      </c>
      <c r="I20" s="90">
        <f>ZoneSect!E15</f>
        <v>0.00034247685185185184</v>
      </c>
      <c r="J20" s="90">
        <v>0.00038912037037037035</v>
      </c>
      <c r="K20" s="90">
        <v>0.00042812499999999996</v>
      </c>
      <c r="L20" s="90">
        <v>0.0004670138888888889</v>
      </c>
      <c r="M20" s="90">
        <v>0.000505787037037037</v>
      </c>
      <c r="N20" s="90">
        <v>0.0005059027777777778</v>
      </c>
    </row>
    <row r="21" spans="1:14" ht="12.75" customHeight="1">
      <c r="A21" s="90">
        <v>0.001097453703703704</v>
      </c>
      <c r="B21" s="90">
        <v>0.001097337962962963</v>
      </c>
      <c r="C21" s="90">
        <v>0.0010128472222222223</v>
      </c>
      <c r="D21" s="90">
        <v>0.0009284722222222222</v>
      </c>
      <c r="E21" s="90">
        <v>0.0008440972222222222</v>
      </c>
      <c r="F21" s="90">
        <f>ZoneSect!A16</f>
        <v>0.0007498842592592593</v>
      </c>
      <c r="G21" s="28" t="s">
        <v>75</v>
      </c>
      <c r="H21" s="25" t="s">
        <v>71</v>
      </c>
      <c r="I21" s="90">
        <f>ZoneSect!E16</f>
        <v>0.0007429398148148149</v>
      </c>
      <c r="J21" s="90">
        <v>0.0008665509259259259</v>
      </c>
      <c r="K21" s="90">
        <v>0.000953125</v>
      </c>
      <c r="L21" s="90">
        <v>0.0010400462962962965</v>
      </c>
      <c r="M21" s="90">
        <v>0.0011265046296296299</v>
      </c>
      <c r="N21" s="90">
        <v>0.0011266203703703705</v>
      </c>
    </row>
    <row r="22" spans="1:14" ht="12.75" customHeight="1">
      <c r="A22" s="90">
        <v>0.0024017361111111114</v>
      </c>
      <c r="B22" s="90">
        <v>0.0024016203703703712</v>
      </c>
      <c r="C22" s="90">
        <v>0.0022167824074074078</v>
      </c>
      <c r="D22" s="90">
        <v>0.0020320601851851854</v>
      </c>
      <c r="E22" s="90">
        <v>0.001847337962962963</v>
      </c>
      <c r="F22" s="90">
        <f>ZoneSect!A17</f>
        <v>0.0016283564814814815</v>
      </c>
      <c r="G22" s="28" t="s">
        <v>76</v>
      </c>
      <c r="H22" s="25" t="s">
        <v>71</v>
      </c>
      <c r="I22" s="90">
        <f>ZoneSect!E17</f>
        <v>0.001615625</v>
      </c>
      <c r="J22" s="90">
        <v>0.0019046296296296298</v>
      </c>
      <c r="K22" s="90">
        <v>0.0020950231481481484</v>
      </c>
      <c r="L22" s="90">
        <v>0.002285532407407408</v>
      </c>
      <c r="M22" s="90">
        <v>0.0024760416666666663</v>
      </c>
      <c r="N22" s="90">
        <v>0.002476157407407408</v>
      </c>
    </row>
    <row r="23" spans="1:14" ht="12.75" customHeight="1">
      <c r="A23" s="90">
        <v>0.005089236111111111</v>
      </c>
      <c r="B23" s="90">
        <v>0.005089120370370371</v>
      </c>
      <c r="C23" s="90">
        <v>0.004697569444444445</v>
      </c>
      <c r="D23" s="90">
        <v>0.0043061342592592596</v>
      </c>
      <c r="E23" s="90">
        <v>0.003914583333333334</v>
      </c>
      <c r="F23" s="90">
        <f>ZoneSect!A18</f>
        <v>0.003433912037037037</v>
      </c>
      <c r="G23" s="28" t="s">
        <v>81</v>
      </c>
      <c r="H23" s="25" t="s">
        <v>71</v>
      </c>
      <c r="I23" s="90">
        <f>ZoneSect!E18</f>
        <v>0.003425810185185185</v>
      </c>
      <c r="J23" s="90">
        <v>0.004042476851851853</v>
      </c>
      <c r="K23" s="90">
        <v>0.00444675925925926</v>
      </c>
      <c r="L23" s="90">
        <v>0.004850925925925925</v>
      </c>
      <c r="M23" s="90">
        <v>0.005255324074074075</v>
      </c>
      <c r="N23" s="90">
        <v>0.005255439814814815</v>
      </c>
    </row>
    <row r="24" spans="1:14" ht="12.75" customHeight="1">
      <c r="A24" s="90">
        <v>0.0005901620370370369</v>
      </c>
      <c r="B24" s="90">
        <v>0.0005900462962962963</v>
      </c>
      <c r="C24" s="90">
        <v>0.0005446759259259259</v>
      </c>
      <c r="D24" s="90">
        <v>0.0004994212962962962</v>
      </c>
      <c r="E24" s="90">
        <v>0.0004539351851851852</v>
      </c>
      <c r="F24" s="90" t="str">
        <f>ZoneSect!A19</f>
        <v>0:34.59</v>
      </c>
      <c r="G24" s="28" t="s">
        <v>70</v>
      </c>
      <c r="H24" s="25" t="s">
        <v>72</v>
      </c>
      <c r="I24" s="90">
        <f>ZoneSect!E19</f>
        <v>0.00040150462962962964</v>
      </c>
      <c r="J24" s="90">
        <v>0.0004731481481481482</v>
      </c>
      <c r="K24" s="90">
        <v>0.0005204861111111111</v>
      </c>
      <c r="L24" s="90">
        <v>0.0005677083333333334</v>
      </c>
      <c r="M24" s="90">
        <v>0.000615162037037037</v>
      </c>
      <c r="N24" s="90">
        <v>0.0006152777777777777</v>
      </c>
    </row>
    <row r="25" spans="1:14" ht="12.75" customHeight="1">
      <c r="A25" s="90">
        <v>0.0012796296296296295</v>
      </c>
      <c r="B25" s="90">
        <v>0.0012795138888888886</v>
      </c>
      <c r="C25" s="90">
        <v>0.0011810185185185185</v>
      </c>
      <c r="D25" s="90">
        <v>0.0010826388888888888</v>
      </c>
      <c r="E25" s="90">
        <v>0.0009841435185185185</v>
      </c>
      <c r="F25" s="90">
        <f>ZoneSect!A20</f>
        <v>0.0008609953703703704</v>
      </c>
      <c r="G25" s="28" t="s">
        <v>75</v>
      </c>
      <c r="H25" s="25" t="s">
        <v>72</v>
      </c>
      <c r="I25" s="90">
        <f>ZoneSect!E20</f>
        <v>0.000865625</v>
      </c>
      <c r="J25" s="90">
        <v>0.001025462962962963</v>
      </c>
      <c r="K25" s="90">
        <v>0.0011281249999999998</v>
      </c>
      <c r="L25" s="90">
        <v>0.001230671296296296</v>
      </c>
      <c r="M25" s="90">
        <v>0.0013332175925925924</v>
      </c>
      <c r="N25" s="90">
        <v>0.0013333333333333333</v>
      </c>
    </row>
    <row r="26" spans="1:14" ht="12.75" customHeight="1">
      <c r="A26" s="26" t="s">
        <v>36</v>
      </c>
      <c r="B26" s="26" t="s">
        <v>36</v>
      </c>
      <c r="C26" s="90">
        <f>D26*1.1</f>
        <v>0.0027067439350856102</v>
      </c>
      <c r="D26" s="90">
        <f>E26*1.1</f>
        <v>0.0024606763046232816</v>
      </c>
      <c r="E26" s="90">
        <f>F26/F25*E25</f>
        <v>0.002236978458748438</v>
      </c>
      <c r="F26" s="90">
        <f>ZoneSect!A21</f>
        <v>0.001957060185185185</v>
      </c>
      <c r="G26" s="28" t="s">
        <v>76</v>
      </c>
      <c r="H26" s="25" t="s">
        <v>72</v>
      </c>
      <c r="I26" s="90">
        <f>ZoneSect!E21</f>
        <v>0.0019177083333333331</v>
      </c>
      <c r="J26" s="90">
        <f>I26/I25*J25</f>
        <v>0.0022718138565761908</v>
      </c>
      <c r="K26" s="90">
        <f>J26*1.1</f>
        <v>0.00249899524223381</v>
      </c>
      <c r="L26" s="90">
        <f>K26*1.1</f>
        <v>0.0027488947664571915</v>
      </c>
      <c r="M26" s="26" t="s">
        <v>36</v>
      </c>
      <c r="N26" s="26" t="s">
        <v>36</v>
      </c>
    </row>
    <row r="27" spans="1:14" ht="12.75" customHeight="1">
      <c r="A27" s="90">
        <v>0.0006587962962962964</v>
      </c>
      <c r="B27" s="90">
        <v>0.0006586805555555556</v>
      </c>
      <c r="C27" s="90">
        <v>0.0006081018518518519</v>
      </c>
      <c r="D27" s="90">
        <v>0.0005572916666666667</v>
      </c>
      <c r="E27" s="90">
        <v>0.000506712962962963</v>
      </c>
      <c r="F27" s="90" t="str">
        <f>ZoneSect!A22</f>
        <v>0:38.59</v>
      </c>
      <c r="G27" s="28" t="s">
        <v>70</v>
      </c>
      <c r="H27" s="25" t="s">
        <v>73</v>
      </c>
      <c r="I27" s="90">
        <f>ZoneSect!E22</f>
        <v>0.0004408564814814815</v>
      </c>
      <c r="J27" s="90">
        <v>0.0005229166666666666</v>
      </c>
      <c r="K27" s="90">
        <v>0.0005752314814814815</v>
      </c>
      <c r="L27" s="90">
        <v>0.0006274305555555557</v>
      </c>
      <c r="M27" s="90">
        <v>0.0006798611111111111</v>
      </c>
      <c r="N27" s="90">
        <v>0.000679976851851852</v>
      </c>
    </row>
    <row r="28" spans="1:14" ht="12.75" customHeight="1">
      <c r="A28" s="90">
        <v>0.0014417824074074072</v>
      </c>
      <c r="B28" s="90">
        <v>0.0014416666666666666</v>
      </c>
      <c r="C28" s="90">
        <v>0.0013305555555555555</v>
      </c>
      <c r="D28" s="90">
        <v>0.0012197916666666666</v>
      </c>
      <c r="E28" s="90">
        <v>0.0011089120370370372</v>
      </c>
      <c r="F28" s="90">
        <f>ZoneSect!A23</f>
        <v>0.0009732638888888889</v>
      </c>
      <c r="G28" s="28" t="s">
        <v>75</v>
      </c>
      <c r="H28" s="25" t="s">
        <v>73</v>
      </c>
      <c r="I28" s="90">
        <f>ZoneSect!E23</f>
        <v>0.0009755787037037038</v>
      </c>
      <c r="J28" s="90">
        <v>0.0011525462962962963</v>
      </c>
      <c r="K28" s="90">
        <v>0.0012678240740740744</v>
      </c>
      <c r="L28" s="90">
        <v>0.001382986111111111</v>
      </c>
      <c r="M28" s="90">
        <v>0.001498263888888889</v>
      </c>
      <c r="N28" s="90">
        <v>0.0014983796296296295</v>
      </c>
    </row>
    <row r="29" spans="1:14" ht="12.75" customHeight="1">
      <c r="A29" s="26" t="s">
        <v>36</v>
      </c>
      <c r="B29" s="26" t="s">
        <v>36</v>
      </c>
      <c r="C29" s="90">
        <f>D29*1.1</f>
        <v>0.0030443439925201404</v>
      </c>
      <c r="D29" s="90">
        <f>E29*1.1</f>
        <v>0.002767585447745582</v>
      </c>
      <c r="E29" s="90">
        <f>F29/F28*E28</f>
        <v>0.0025159867706778015</v>
      </c>
      <c r="F29" s="90">
        <f>ZoneSect!A24</f>
        <v>0.002208217592592593</v>
      </c>
      <c r="G29" s="28" t="s">
        <v>76</v>
      </c>
      <c r="H29" s="25" t="s">
        <v>73</v>
      </c>
      <c r="I29" s="90">
        <f>ZoneSect!E24</f>
        <v>0.002172337962962963</v>
      </c>
      <c r="J29" s="90">
        <f>I29/I28*J28</f>
        <v>0.002566394760373138</v>
      </c>
      <c r="K29" s="90">
        <f>J29*1.1</f>
        <v>0.0028230342364104523</v>
      </c>
      <c r="L29" s="90">
        <f>K29*1.1</f>
        <v>0.003105337660051498</v>
      </c>
      <c r="M29" s="26" t="s">
        <v>36</v>
      </c>
      <c r="N29" s="26" t="s">
        <v>36</v>
      </c>
    </row>
    <row r="30" spans="1:14" ht="12.75" customHeight="1">
      <c r="A30" s="90">
        <v>0.0005525462962962962</v>
      </c>
      <c r="B30" s="90">
        <v>0.0005524305555555555</v>
      </c>
      <c r="C30" s="90">
        <v>0.0005100694444444444</v>
      </c>
      <c r="D30" s="90">
        <v>0.0004674768518518518</v>
      </c>
      <c r="E30" s="90">
        <v>0.00042500000000000003</v>
      </c>
      <c r="F30" s="90" t="str">
        <f>ZoneSect!A25</f>
        <v>0:32.39</v>
      </c>
      <c r="G30" s="28" t="s">
        <v>70</v>
      </c>
      <c r="H30" s="25" t="s">
        <v>74</v>
      </c>
      <c r="I30" s="90">
        <f>ZoneSect!E25</f>
        <v>0.00037488425925925927</v>
      </c>
      <c r="J30" s="90">
        <v>0.00044375</v>
      </c>
      <c r="K30" s="90">
        <v>0.0004880787037037037</v>
      </c>
      <c r="L30" s="90">
        <v>0.0005325231481481482</v>
      </c>
      <c r="M30" s="90">
        <v>0.0005768518518518517</v>
      </c>
      <c r="N30" s="90">
        <v>0.0005769675925925926</v>
      </c>
    </row>
    <row r="31" spans="1:14" ht="12.75" customHeight="1">
      <c r="A31" s="90">
        <v>0.0012597222222222222</v>
      </c>
      <c r="B31" s="90">
        <v>0.0012596064814814813</v>
      </c>
      <c r="C31" s="90">
        <v>0.0011626157407407405</v>
      </c>
      <c r="D31" s="90">
        <v>0.0010657407407407408</v>
      </c>
      <c r="E31" s="90">
        <v>0.0009688657407407407</v>
      </c>
      <c r="F31" s="90" t="str">
        <f>ZoneSect!A26</f>
        <v>1:12.49</v>
      </c>
      <c r="G31" s="28" t="s">
        <v>75</v>
      </c>
      <c r="H31" s="25" t="s">
        <v>74</v>
      </c>
      <c r="I31" s="90">
        <f>ZoneSect!E26</f>
        <v>0.0008413194444444444</v>
      </c>
      <c r="J31" s="90">
        <v>0.0009983796296296294</v>
      </c>
      <c r="K31" s="90">
        <v>0.001098148148148148</v>
      </c>
      <c r="L31" s="90">
        <v>0.001198148148148148</v>
      </c>
      <c r="M31" s="90">
        <v>0.001298148148148148</v>
      </c>
      <c r="N31" s="90">
        <v>0.0012982638888888887</v>
      </c>
    </row>
    <row r="32" spans="1:14" ht="12.75" customHeight="1">
      <c r="A32" s="26" t="s">
        <v>36</v>
      </c>
      <c r="B32" s="26" t="s">
        <v>36</v>
      </c>
      <c r="C32" s="90">
        <f>D32*1.1</f>
        <v>0.0027717646318074535</v>
      </c>
      <c r="D32" s="90">
        <f>E32*1.1</f>
        <v>0.0025197860289158667</v>
      </c>
      <c r="E32" s="90">
        <f>F32/F31*E31</f>
        <v>0.0022907145717416966</v>
      </c>
      <c r="F32" s="90">
        <f>ZoneSect!A27</f>
        <v>0.001983680555555556</v>
      </c>
      <c r="G32" s="28" t="s">
        <v>76</v>
      </c>
      <c r="H32" s="25" t="s">
        <v>74</v>
      </c>
      <c r="I32" s="90">
        <f>ZoneSect!E27</f>
        <v>0.0019269675925925928</v>
      </c>
      <c r="J32" s="90">
        <f>I32/I31*J31</f>
        <v>0.0022867000211450957</v>
      </c>
      <c r="K32" s="90">
        <f>J32*1.1</f>
        <v>0.0025153700232596055</v>
      </c>
      <c r="L32" s="90">
        <f>K32*1.1</f>
        <v>0.002766907025585566</v>
      </c>
      <c r="M32" s="26" t="s">
        <v>36</v>
      </c>
      <c r="N32" s="26" t="s">
        <v>36</v>
      </c>
    </row>
    <row r="33" spans="1:14" ht="12.75" customHeight="1">
      <c r="A33" s="90">
        <v>0.002728935185185186</v>
      </c>
      <c r="B33" s="90">
        <v>0.0027288194444444447</v>
      </c>
      <c r="C33" s="90">
        <v>0.0025188657407407412</v>
      </c>
      <c r="D33" s="90">
        <v>0.0023090277777777783</v>
      </c>
      <c r="E33" s="90">
        <v>0.002099189814814815</v>
      </c>
      <c r="F33" s="90">
        <f>ZoneSect!A28</f>
        <v>0.0018390046296296297</v>
      </c>
      <c r="G33" s="28" t="s">
        <v>76</v>
      </c>
      <c r="H33" s="25" t="s">
        <v>78</v>
      </c>
      <c r="I33" s="90">
        <f>ZoneSect!E28</f>
        <v>0.0018355324074074075</v>
      </c>
      <c r="J33" s="90">
        <v>0.0021672453703703706</v>
      </c>
      <c r="K33" s="90">
        <v>0.0023839120370370372</v>
      </c>
      <c r="L33" s="90">
        <v>0.0026006944444444445</v>
      </c>
      <c r="M33" s="90">
        <v>0.0028174768518518523</v>
      </c>
      <c r="N33" s="90">
        <v>0.002817592592592593</v>
      </c>
    </row>
    <row r="34" spans="1:14" ht="12.75" customHeight="1">
      <c r="A34" s="26" t="s">
        <v>36</v>
      </c>
      <c r="B34" s="26" t="s">
        <v>36</v>
      </c>
      <c r="C34" s="90">
        <f>D34*1.1</f>
        <v>0.005751612305377236</v>
      </c>
      <c r="D34" s="90">
        <f>E34*1.1</f>
        <v>0.0052287384594338505</v>
      </c>
      <c r="E34" s="90">
        <f>F34/F33*E33</f>
        <v>0.004753398599485318</v>
      </c>
      <c r="F34" s="90">
        <f>ZoneSect!A29</f>
        <v>0.004164236111111111</v>
      </c>
      <c r="G34" s="28" t="s">
        <v>81</v>
      </c>
      <c r="H34" s="25" t="s">
        <v>78</v>
      </c>
      <c r="I34" s="90">
        <f>ZoneSect!E29</f>
        <v>0.004087847222222222</v>
      </c>
      <c r="J34" s="90">
        <f>I34/I33*J33</f>
        <v>0.004826593053541277</v>
      </c>
      <c r="K34" s="90">
        <f>J34*1.1</f>
        <v>0.005309252358895405</v>
      </c>
      <c r="L34" s="90">
        <f>K34*1.1</f>
        <v>0.005840177594784946</v>
      </c>
      <c r="M34" s="26" t="s">
        <v>36</v>
      </c>
      <c r="N34" s="26" t="s">
        <v>36</v>
      </c>
    </row>
    <row r="35" spans="7:10" s="29" customFormat="1" ht="9.75" customHeight="1">
      <c r="G35" s="30"/>
      <c r="H35" s="31"/>
      <c r="I35" s="38"/>
      <c r="J35" s="38"/>
    </row>
    <row r="36" spans="1:14" s="28" customFormat="1" ht="12.75" customHeight="1">
      <c r="A36" s="95" t="s">
        <v>96</v>
      </c>
      <c r="B36" s="95" t="s">
        <v>95</v>
      </c>
      <c r="C36" s="95" t="s">
        <v>94</v>
      </c>
      <c r="D36" s="95" t="s">
        <v>92</v>
      </c>
      <c r="E36" s="28" t="s">
        <v>25</v>
      </c>
      <c r="F36" s="28" t="s">
        <v>31</v>
      </c>
      <c r="G36" s="100" t="s">
        <v>53</v>
      </c>
      <c r="H36" s="100"/>
      <c r="I36" s="28" t="s">
        <v>31</v>
      </c>
      <c r="J36" s="28" t="s">
        <v>25</v>
      </c>
      <c r="K36" s="95" t="s">
        <v>92</v>
      </c>
      <c r="L36" s="95" t="s">
        <v>94</v>
      </c>
      <c r="M36" s="95" t="s">
        <v>95</v>
      </c>
      <c r="N36" s="95" t="s">
        <v>96</v>
      </c>
    </row>
    <row r="37" spans="1:14" ht="12.75" customHeight="1">
      <c r="A37" s="90">
        <v>0.00046666666666666666</v>
      </c>
      <c r="B37" s="90">
        <v>0.00043067129629629624</v>
      </c>
      <c r="C37" s="90">
        <v>0.00039479166666666666</v>
      </c>
      <c r="D37" s="90">
        <v>0.00035891203703703703</v>
      </c>
      <c r="E37" s="90" t="str">
        <f>ZoneSect!A32</f>
        <v>0:28.89</v>
      </c>
      <c r="F37" s="90">
        <f>ZoneSect!A86</f>
        <v>0.0003256944444444445</v>
      </c>
      <c r="G37" s="28" t="s">
        <v>70</v>
      </c>
      <c r="H37" s="25" t="s">
        <v>71</v>
      </c>
      <c r="I37" s="90">
        <f>ZoneSect!F86</f>
        <v>0.0002950231481481481</v>
      </c>
      <c r="J37" s="90">
        <f>ZoneSect!E32</f>
        <v>0.00031585648148148147</v>
      </c>
      <c r="K37" s="90">
        <v>0.00034178240740740735</v>
      </c>
      <c r="L37" s="90">
        <v>0.000375925925925926</v>
      </c>
      <c r="M37" s="90">
        <v>0.0004100694444444445</v>
      </c>
      <c r="N37" s="90">
        <v>0.0004444444444444444</v>
      </c>
    </row>
    <row r="38" spans="1:14" ht="12.75" customHeight="1">
      <c r="A38" s="90">
        <v>0.0010155092592592594</v>
      </c>
      <c r="B38" s="90">
        <v>0.0009373842592592593</v>
      </c>
      <c r="C38" s="90">
        <v>0.0008592592592592593</v>
      </c>
      <c r="D38" s="90">
        <v>0.0007811342592592593</v>
      </c>
      <c r="E38" s="90" t="str">
        <f>ZoneSect!A33</f>
        <v>1:02.69</v>
      </c>
      <c r="F38" s="90">
        <f>ZoneSect!A87</f>
        <v>0.0007020833333333332</v>
      </c>
      <c r="G38" s="28" t="s">
        <v>75</v>
      </c>
      <c r="H38" s="25" t="s">
        <v>71</v>
      </c>
      <c r="I38" s="90">
        <f>ZoneSect!F87</f>
        <v>0.0006399305555555556</v>
      </c>
      <c r="J38" s="90">
        <f>ZoneSect!E33</f>
        <v>0.0006827546296296296</v>
      </c>
      <c r="K38" s="90">
        <v>0.0007567129629629629</v>
      </c>
      <c r="L38" s="90">
        <v>0.0008324074074074072</v>
      </c>
      <c r="M38" s="90">
        <v>0.0009081018518518518</v>
      </c>
      <c r="N38" s="90">
        <v>0.000983912037037037</v>
      </c>
    </row>
    <row r="39" spans="1:14" ht="12.75" customHeight="1">
      <c r="A39" s="90">
        <v>0.002221180555555556</v>
      </c>
      <c r="B39" s="90">
        <v>0.002050347222222222</v>
      </c>
      <c r="C39" s="90">
        <v>0.001879513888888889</v>
      </c>
      <c r="D39" s="90">
        <v>0.0017085648148148147</v>
      </c>
      <c r="E39" s="90">
        <f>ZoneSect!A34</f>
        <v>0.0015681712962962965</v>
      </c>
      <c r="F39" s="90">
        <f>ZoneSect!A88</f>
        <v>0.0015225694444444444</v>
      </c>
      <c r="G39" s="28" t="s">
        <v>76</v>
      </c>
      <c r="H39" s="25" t="s">
        <v>71</v>
      </c>
      <c r="I39" s="90">
        <f>ZoneSect!F88</f>
        <v>0.001400462962962963</v>
      </c>
      <c r="J39" s="90">
        <f>ZoneSect!E34</f>
        <v>0.0014836805555555556</v>
      </c>
      <c r="K39" s="90">
        <v>0.0016596064814814813</v>
      </c>
      <c r="L39" s="90">
        <v>0.0018255787037037036</v>
      </c>
      <c r="M39" s="90">
        <v>0.0019914351851851855</v>
      </c>
      <c r="N39" s="90">
        <v>0.0021575231481481484</v>
      </c>
    </row>
    <row r="40" spans="1:14" ht="12.75" customHeight="1">
      <c r="A40" s="90">
        <v>0.004701967592592593</v>
      </c>
      <c r="B40" s="90">
        <v>0.004340277777777778</v>
      </c>
      <c r="C40" s="90">
        <v>0.003978587962962963</v>
      </c>
      <c r="D40" s="90">
        <v>0.0036168981481481477</v>
      </c>
      <c r="E40" s="90">
        <f>ZoneSect!A35</f>
        <v>0.0033008101851851857</v>
      </c>
      <c r="F40" s="90">
        <f>ZoneSect!A89</f>
        <v>0.003230787037037037</v>
      </c>
      <c r="G40" s="28" t="s">
        <v>81</v>
      </c>
      <c r="H40" s="25" t="s">
        <v>71</v>
      </c>
      <c r="I40" s="90">
        <f>ZoneSect!F89</f>
        <v>0.003009259259259259</v>
      </c>
      <c r="J40" s="90">
        <f>ZoneSect!E35</f>
        <v>0.0031619212962962964</v>
      </c>
      <c r="K40" s="90">
        <v>0.0035465277777777782</v>
      </c>
      <c r="L40" s="90">
        <v>0.0039011574074074074</v>
      </c>
      <c r="M40" s="90">
        <v>0.004255787037037037</v>
      </c>
      <c r="N40" s="90">
        <v>0.004610532407407408</v>
      </c>
    </row>
    <row r="41" spans="1:14" ht="12.75" customHeight="1">
      <c r="A41" s="90">
        <v>0.009821180555555555</v>
      </c>
      <c r="B41" s="90">
        <v>0.009065740740740742</v>
      </c>
      <c r="C41" s="90">
        <v>0.008310185185185184</v>
      </c>
      <c r="D41" s="90">
        <v>0.0075547453703703705</v>
      </c>
      <c r="E41" s="90">
        <f>ZoneSect!A36</f>
        <v>0.006881828703703703</v>
      </c>
      <c r="F41" s="90">
        <f>ZoneSect!A90</f>
        <v>0.006738310185185185</v>
      </c>
      <c r="G41" s="28" t="s">
        <v>82</v>
      </c>
      <c r="H41" s="25" t="s">
        <v>71</v>
      </c>
      <c r="I41" s="90">
        <f>ZoneSect!F90</f>
        <v>0.006398032407407407</v>
      </c>
      <c r="J41" s="90">
        <f>ZoneSect!E36</f>
        <v>0.006609837962962962</v>
      </c>
      <c r="K41" s="90">
        <v>0.007383564814814815</v>
      </c>
      <c r="L41" s="90">
        <v>0.00812199074074074</v>
      </c>
      <c r="M41" s="90">
        <v>0.008860300925925926</v>
      </c>
      <c r="N41" s="90">
        <v>0.009598611111111112</v>
      </c>
    </row>
    <row r="42" spans="1:14" ht="12.75" customHeight="1">
      <c r="A42" s="90">
        <v>0.01883819444444444</v>
      </c>
      <c r="B42" s="90">
        <v>0.01738900462962963</v>
      </c>
      <c r="C42" s="90">
        <v>0.015939930555555554</v>
      </c>
      <c r="D42" s="90">
        <v>0.014490856481481481</v>
      </c>
      <c r="E42" s="90">
        <f>ZoneSect!A37</f>
        <v>0.013181597222222223</v>
      </c>
      <c r="F42" s="90">
        <f>ZoneSect!A91</f>
        <v>0.013016087962962964</v>
      </c>
      <c r="G42" s="28" t="s">
        <v>83</v>
      </c>
      <c r="H42" s="25" t="s">
        <v>71</v>
      </c>
      <c r="I42" s="90">
        <f>ZoneSect!F91</f>
        <v>0.012229050925925926</v>
      </c>
      <c r="J42" s="90">
        <f>ZoneSect!E37</f>
        <v>0.01266423611111111</v>
      </c>
      <c r="K42" s="90">
        <v>0.01410625</v>
      </c>
      <c r="L42" s="90">
        <v>0.015516782407407406</v>
      </c>
      <c r="M42" s="90">
        <v>0.016927430555555553</v>
      </c>
      <c r="N42" s="90">
        <v>0.0183380787037037</v>
      </c>
    </row>
    <row r="43" spans="1:14" ht="12.75" customHeight="1">
      <c r="A43" s="90">
        <v>0.001186574074074074</v>
      </c>
      <c r="B43" s="90">
        <v>0.0010952546296296296</v>
      </c>
      <c r="C43" s="90">
        <v>0.0010040509259259258</v>
      </c>
      <c r="D43" s="90">
        <v>0.0009127314814814816</v>
      </c>
      <c r="E43" s="90">
        <f>ZoneSect!A38</f>
        <v>0.0008274305555555555</v>
      </c>
      <c r="F43" s="90">
        <f>ZoneSect!A92</f>
        <v>0.0007979166666666667</v>
      </c>
      <c r="G43" s="28" t="s">
        <v>75</v>
      </c>
      <c r="H43" s="25" t="s">
        <v>72</v>
      </c>
      <c r="I43" s="90">
        <f>ZoneSect!F92</f>
        <v>0.0007368055555555555</v>
      </c>
      <c r="J43" s="90">
        <f>ZoneSect!E38</f>
        <v>0.0007869212962962963</v>
      </c>
      <c r="K43" s="90">
        <v>0.0008976851851851852</v>
      </c>
      <c r="L43" s="90">
        <v>0.0009875</v>
      </c>
      <c r="M43" s="90">
        <v>0.001077199074074074</v>
      </c>
      <c r="N43" s="90">
        <v>0.0011668981481481482</v>
      </c>
    </row>
    <row r="44" spans="1:14" ht="12.75" customHeight="1">
      <c r="A44" s="90">
        <v>0.0025469907407407407</v>
      </c>
      <c r="B44" s="90">
        <v>0.0023510416666666666</v>
      </c>
      <c r="C44" s="90">
        <v>0.002155092592592593</v>
      </c>
      <c r="D44" s="90">
        <v>0.001959259259259259</v>
      </c>
      <c r="E44" s="90">
        <f>ZoneSect!A39</f>
        <v>0.0017730324074074074</v>
      </c>
      <c r="F44" s="90">
        <f>ZoneSect!A93</f>
        <v>0.001712962962962963</v>
      </c>
      <c r="G44" s="28" t="s">
        <v>76</v>
      </c>
      <c r="H44" s="25" t="s">
        <v>72</v>
      </c>
      <c r="I44" s="90">
        <f>ZoneSect!F93</f>
        <v>0.0016087962962962963</v>
      </c>
      <c r="J44" s="90">
        <f>ZoneSect!E39</f>
        <v>0.0016908564814814813</v>
      </c>
      <c r="K44" s="90">
        <v>0.0018989583333333332</v>
      </c>
      <c r="L44" s="90">
        <v>0.002088888888888889</v>
      </c>
      <c r="M44" s="90">
        <v>0.002278703703703704</v>
      </c>
      <c r="N44" s="90">
        <v>0.0024686342592592594</v>
      </c>
    </row>
    <row r="45" spans="1:14" ht="12.75" customHeight="1">
      <c r="A45" s="90">
        <v>0.0013474537037037038</v>
      </c>
      <c r="B45" s="90">
        <v>0.0012437499999999998</v>
      </c>
      <c r="C45" s="90">
        <v>0.0011400462962962963</v>
      </c>
      <c r="D45" s="90">
        <v>0.0010364583333333335</v>
      </c>
      <c r="E45" s="90">
        <f>ZoneSect!A40</f>
        <v>0.0009385416666666666</v>
      </c>
      <c r="F45" s="90">
        <f>ZoneSect!A94</f>
        <v>0.0009216435185185186</v>
      </c>
      <c r="G45" s="28" t="s">
        <v>75</v>
      </c>
      <c r="H45" s="25" t="s">
        <v>73</v>
      </c>
      <c r="I45" s="90">
        <f>ZoneSect!F94</f>
        <v>0.0008460648148148148</v>
      </c>
      <c r="J45" s="90">
        <f>ZoneSect!E40</f>
        <v>0.0008795138888888889</v>
      </c>
      <c r="K45" s="90">
        <v>0.000994675925925926</v>
      </c>
      <c r="L45" s="90">
        <v>0.0010940972222222224</v>
      </c>
      <c r="M45" s="90">
        <v>0.0011936342592592593</v>
      </c>
      <c r="N45" s="90">
        <v>0.0012930555555555555</v>
      </c>
    </row>
    <row r="46" spans="1:14" ht="12.75" customHeight="1">
      <c r="A46" s="90">
        <v>0.002884606481481481</v>
      </c>
      <c r="B46" s="90">
        <v>0.002662731481481482</v>
      </c>
      <c r="C46" s="90">
        <v>0.0024408564814814813</v>
      </c>
      <c r="D46" s="90">
        <v>0.0022189814814814815</v>
      </c>
      <c r="E46" s="90">
        <f>ZoneSect!A41</f>
        <v>0.002016087962962963</v>
      </c>
      <c r="F46" s="90">
        <f>ZoneSect!A95</f>
        <v>0.002007986111111111</v>
      </c>
      <c r="G46" s="28" t="s">
        <v>76</v>
      </c>
      <c r="H46" s="25" t="s">
        <v>73</v>
      </c>
      <c r="I46" s="90">
        <f>ZoneSect!F95</f>
        <v>0.0018481481481481482</v>
      </c>
      <c r="J46" s="90">
        <f>ZoneSect!E41</f>
        <v>0.001916550925925926</v>
      </c>
      <c r="K46" s="90">
        <v>0.002150462962962963</v>
      </c>
      <c r="L46" s="90">
        <v>0.0023655092592592595</v>
      </c>
      <c r="M46" s="90">
        <v>0.0025805555555555556</v>
      </c>
      <c r="N46" s="90">
        <v>0.0027956018518518516</v>
      </c>
    </row>
    <row r="47" spans="1:14" ht="12.75" customHeight="1">
      <c r="A47" s="90">
        <v>0.0011777777777777778</v>
      </c>
      <c r="B47" s="90">
        <v>0.0010871527777777778</v>
      </c>
      <c r="C47" s="90">
        <v>0.0009965277777777776</v>
      </c>
      <c r="D47" s="90">
        <v>0.0009060185185185186</v>
      </c>
      <c r="E47" s="90">
        <f>ZoneSect!A42</f>
        <v>0.0008042824074074075</v>
      </c>
      <c r="F47" s="90">
        <f>ZoneSect!A96</f>
        <v>0.000767013888888889</v>
      </c>
      <c r="G47" s="28" t="s">
        <v>75</v>
      </c>
      <c r="H47" s="25" t="s">
        <v>74</v>
      </c>
      <c r="I47" s="90">
        <f>ZoneSect!F96</f>
        <v>0.0006987268518518519</v>
      </c>
      <c r="J47" s="90">
        <f>ZoneSect!E42</f>
        <v>0.0007533564814814815</v>
      </c>
      <c r="K47" s="90">
        <v>0.0008628472222222224</v>
      </c>
      <c r="L47" s="90">
        <v>0.000949074074074074</v>
      </c>
      <c r="M47" s="90">
        <v>0.0010354166666666667</v>
      </c>
      <c r="N47" s="90">
        <v>0.001121759259259259</v>
      </c>
    </row>
    <row r="48" spans="1:14" ht="12.75" customHeight="1">
      <c r="A48" s="90">
        <v>0.0025818287037037034</v>
      </c>
      <c r="B48" s="90">
        <v>0.0023832175925925926</v>
      </c>
      <c r="C48" s="90">
        <v>0.002184606481481481</v>
      </c>
      <c r="D48" s="90">
        <v>0.00198599537037037</v>
      </c>
      <c r="E48" s="90">
        <f>ZoneSect!A43</f>
        <v>0.0017984953703703704</v>
      </c>
      <c r="F48" s="90">
        <f>ZoneSect!A97</f>
        <v>0.001749537037037037</v>
      </c>
      <c r="G48" s="28" t="s">
        <v>76</v>
      </c>
      <c r="H48" s="25" t="s">
        <v>74</v>
      </c>
      <c r="I48" s="90">
        <f>ZoneSect!F97</f>
        <v>0.001609375</v>
      </c>
      <c r="J48" s="90">
        <f>ZoneSect!E43</f>
        <v>0.0017012731481481482</v>
      </c>
      <c r="K48" s="90">
        <v>0.0019092592592592594</v>
      </c>
      <c r="L48" s="90">
        <v>0.002100347222222222</v>
      </c>
      <c r="M48" s="90">
        <v>0.0022912037037037033</v>
      </c>
      <c r="N48" s="90">
        <v>0.002482291666666666</v>
      </c>
    </row>
    <row r="49" spans="1:14" ht="12.75" customHeight="1">
      <c r="A49" s="90">
        <v>0.002530324074074074</v>
      </c>
      <c r="B49" s="90">
        <v>0.0023356481481481483</v>
      </c>
      <c r="C49" s="90">
        <v>0.0021409722222222225</v>
      </c>
      <c r="D49" s="90">
        <v>0.001946412037037037</v>
      </c>
      <c r="E49" s="90">
        <f>ZoneSect!A44</f>
        <v>0.0017822916666666666</v>
      </c>
      <c r="F49" s="90">
        <f>ZoneSect!A98</f>
        <v>0.001742013888888889</v>
      </c>
      <c r="G49" s="28" t="s">
        <v>76</v>
      </c>
      <c r="H49" s="25" t="s">
        <v>78</v>
      </c>
      <c r="I49" s="90">
        <f>ZoneSect!F98</f>
        <v>0.0015981481481481482</v>
      </c>
      <c r="J49" s="90">
        <f>ZoneSect!E44</f>
        <v>0.001683912037037037</v>
      </c>
      <c r="K49" s="90">
        <v>0.0018807870370370371</v>
      </c>
      <c r="L49" s="90">
        <v>0.0020688657407407413</v>
      </c>
      <c r="M49" s="90">
        <v>0.0022569444444444447</v>
      </c>
      <c r="N49" s="90">
        <v>0.002445023148148149</v>
      </c>
    </row>
    <row r="50" spans="1:14" ht="12.75" customHeight="1">
      <c r="A50" s="90">
        <v>0.0054203703703703705</v>
      </c>
      <c r="B50" s="90">
        <v>0.005003240740740741</v>
      </c>
      <c r="C50" s="90">
        <v>0.004586458333333334</v>
      </c>
      <c r="D50" s="90">
        <v>0.004169328703703704</v>
      </c>
      <c r="E50" s="90">
        <f>ZoneSect!A45</f>
        <v>0.0037741898148148153</v>
      </c>
      <c r="F50" s="90">
        <f>ZoneSect!A99</f>
        <v>0.003690277777777778</v>
      </c>
      <c r="G50" s="28" t="s">
        <v>81</v>
      </c>
      <c r="H50" s="25" t="s">
        <v>78</v>
      </c>
      <c r="I50" s="90">
        <f>ZoneSect!F99</f>
        <v>0.0034466435185185186</v>
      </c>
      <c r="J50" s="90">
        <f>ZoneSect!E45</f>
        <v>0.003585532407407407</v>
      </c>
      <c r="K50" s="90">
        <v>0.004022337962962964</v>
      </c>
      <c r="L50" s="90">
        <v>0.004424537037037038</v>
      </c>
      <c r="M50" s="90">
        <v>0.0048267361111111115</v>
      </c>
      <c r="N50" s="90">
        <v>0.005229050925925927</v>
      </c>
    </row>
    <row r="51" spans="1:14" s="29" customFormat="1" ht="6.75" customHeight="1">
      <c r="A51" s="97"/>
      <c r="B51" s="97"/>
      <c r="C51" s="97"/>
      <c r="D51" s="97"/>
      <c r="E51" s="24"/>
      <c r="F51" s="24"/>
      <c r="G51" s="28"/>
      <c r="H51" s="31"/>
      <c r="I51" s="24"/>
      <c r="J51" s="24"/>
      <c r="K51" s="97"/>
      <c r="L51" s="97"/>
      <c r="M51" s="97"/>
      <c r="N51" s="97"/>
    </row>
    <row r="52" spans="1:14" s="28" customFormat="1" ht="12.75" customHeight="1">
      <c r="A52" s="95" t="s">
        <v>96</v>
      </c>
      <c r="B52" s="95" t="s">
        <v>95</v>
      </c>
      <c r="C52" s="95" t="s">
        <v>94</v>
      </c>
      <c r="D52" s="95" t="s">
        <v>92</v>
      </c>
      <c r="E52" s="28" t="s">
        <v>138</v>
      </c>
      <c r="F52" s="28" t="s">
        <v>31</v>
      </c>
      <c r="G52" s="100" t="s">
        <v>54</v>
      </c>
      <c r="H52" s="100"/>
      <c r="I52" s="28" t="s">
        <v>31</v>
      </c>
      <c r="J52" s="28" t="s">
        <v>138</v>
      </c>
      <c r="K52" s="95" t="s">
        <v>92</v>
      </c>
      <c r="L52" s="95" t="s">
        <v>94</v>
      </c>
      <c r="M52" s="95" t="s">
        <v>95</v>
      </c>
      <c r="N52" s="95" t="s">
        <v>96</v>
      </c>
    </row>
    <row r="53" spans="1:14" ht="12.75" customHeight="1">
      <c r="A53" s="90">
        <v>0.0004612268518518518</v>
      </c>
      <c r="B53" s="90">
        <v>0.0004256944444444444</v>
      </c>
      <c r="C53" s="90">
        <v>0.000390162037037037</v>
      </c>
      <c r="D53" s="90">
        <v>0.00035474537037037045</v>
      </c>
      <c r="E53" s="90">
        <f>ZoneSect!A104</f>
        <v>0.0003459490740740741</v>
      </c>
      <c r="F53" s="90">
        <f>ZoneSect!A86</f>
        <v>0.0003256944444444445</v>
      </c>
      <c r="G53" s="28" t="s">
        <v>70</v>
      </c>
      <c r="H53" s="25" t="s">
        <v>71</v>
      </c>
      <c r="I53" s="90">
        <f>ZoneSect!F86</f>
        <v>0.0002950231481481481</v>
      </c>
      <c r="J53" s="90">
        <f>ZoneSect!F104</f>
        <v>0.0003042824074074074</v>
      </c>
      <c r="K53" s="90">
        <v>0.00032071759259259266</v>
      </c>
      <c r="L53" s="90">
        <v>0.00035277777777777776</v>
      </c>
      <c r="M53" s="90">
        <v>0.0003849537037037037</v>
      </c>
      <c r="N53" s="90">
        <v>0.0004168981481481482</v>
      </c>
    </row>
    <row r="54" spans="1:14" ht="12.75" customHeight="1">
      <c r="A54" s="90">
        <v>0.0010019675925925927</v>
      </c>
      <c r="B54" s="90">
        <v>0.0009248842592592593</v>
      </c>
      <c r="C54" s="90">
        <v>0.000847800925925926</v>
      </c>
      <c r="D54" s="90">
        <v>0.0007707175925925925</v>
      </c>
      <c r="E54" s="90">
        <f>ZoneSect!A105</f>
        <v>0.0007464120370370371</v>
      </c>
      <c r="F54" s="90">
        <f>ZoneSect!A87</f>
        <v>0.0007020833333333332</v>
      </c>
      <c r="G54" s="28" t="s">
        <v>75</v>
      </c>
      <c r="H54" s="25" t="s">
        <v>71</v>
      </c>
      <c r="I54" s="90">
        <f>ZoneSect!F87</f>
        <v>0.0006399305555555556</v>
      </c>
      <c r="J54" s="90">
        <f>ZoneSect!F105</f>
        <v>0.000678125</v>
      </c>
      <c r="K54" s="90">
        <v>0.0007024305555555556</v>
      </c>
      <c r="L54" s="90">
        <v>0.0007726851851851852</v>
      </c>
      <c r="M54" s="90">
        <v>0.0008429398148148149</v>
      </c>
      <c r="N54" s="90">
        <v>0.0009131944444444443</v>
      </c>
    </row>
    <row r="55" spans="1:14" ht="12.75" customHeight="1">
      <c r="A55" s="90">
        <v>0.0021976851851851853</v>
      </c>
      <c r="B55" s="90">
        <v>0.002028587962962963</v>
      </c>
      <c r="C55" s="90">
        <v>0.001859490740740741</v>
      </c>
      <c r="D55" s="90">
        <v>0.0016905092592592594</v>
      </c>
      <c r="E55" s="90">
        <f>ZoneSect!A106</f>
        <v>0.0016098379629629629</v>
      </c>
      <c r="F55" s="90">
        <f>ZoneSect!A88</f>
        <v>0.0015225694444444444</v>
      </c>
      <c r="G55" s="28" t="s">
        <v>76</v>
      </c>
      <c r="H55" s="25" t="s">
        <v>71</v>
      </c>
      <c r="I55" s="90">
        <f>ZoneSect!F88</f>
        <v>0.001400462962962963</v>
      </c>
      <c r="J55" s="90">
        <f>ZoneSect!F106</f>
        <v>0.001490625</v>
      </c>
      <c r="K55" s="90">
        <v>0.0015461805555555554</v>
      </c>
      <c r="L55" s="90">
        <v>0.0017009259259259256</v>
      </c>
      <c r="M55" s="90">
        <v>0.001855439814814815</v>
      </c>
      <c r="N55" s="90">
        <v>0.002009953703703704</v>
      </c>
    </row>
    <row r="56" spans="1:14" ht="12.75" customHeight="1">
      <c r="A56" s="90">
        <v>0.004678240740740741</v>
      </c>
      <c r="B56" s="90">
        <v>0.004318287037037037</v>
      </c>
      <c r="C56" s="90">
        <v>0.003958449074074075</v>
      </c>
      <c r="D56" s="90">
        <v>0.003598611111111111</v>
      </c>
      <c r="E56" s="90">
        <f>ZoneSect!A107</f>
        <v>0.003425810185185185</v>
      </c>
      <c r="F56" s="90">
        <f>ZoneSect!A89</f>
        <v>0.003230787037037037</v>
      </c>
      <c r="G56" s="28" t="s">
        <v>81</v>
      </c>
      <c r="H56" s="25" t="s">
        <v>71</v>
      </c>
      <c r="I56" s="90">
        <f>ZoneSect!F89</f>
        <v>0.003009259259259259</v>
      </c>
      <c r="J56" s="90">
        <f>ZoneSect!F107</f>
        <v>0.0031989583333333336</v>
      </c>
      <c r="K56" s="90">
        <v>0.003349884259259259</v>
      </c>
      <c r="L56" s="90">
        <v>0.003684837962962963</v>
      </c>
      <c r="M56" s="90">
        <v>0.004019907407407408</v>
      </c>
      <c r="N56" s="90">
        <v>0.004354861111111112</v>
      </c>
    </row>
    <row r="57" spans="1:14" ht="12.75" customHeight="1">
      <c r="A57" s="90">
        <v>0.00963935185185185</v>
      </c>
      <c r="B57" s="90">
        <v>0.008897916666666667</v>
      </c>
      <c r="C57" s="90">
        <v>0.008156365740740742</v>
      </c>
      <c r="D57" s="90">
        <v>0.007414814814814816</v>
      </c>
      <c r="E57" s="90">
        <f>ZoneSect!A108</f>
        <v>0.007067013888888889</v>
      </c>
      <c r="F57" s="90">
        <f>ZoneSect!A90</f>
        <v>0.006738310185185185</v>
      </c>
      <c r="G57" s="28" t="s">
        <v>82</v>
      </c>
      <c r="H57" s="25" t="s">
        <v>71</v>
      </c>
      <c r="I57" s="90">
        <f>ZoneSect!F90</f>
        <v>0.006398032407407407</v>
      </c>
      <c r="J57" s="90">
        <f>ZoneSect!F108</f>
        <v>0.006663078703703703</v>
      </c>
      <c r="K57" s="90">
        <v>0.007003703703703704</v>
      </c>
      <c r="L57" s="90">
        <v>0.007703935185185185</v>
      </c>
      <c r="M57" s="90">
        <v>0.008404398148148149</v>
      </c>
      <c r="N57" s="90">
        <v>0.00910474537037037</v>
      </c>
    </row>
    <row r="58" spans="1:14" ht="12.75" customHeight="1">
      <c r="A58" s="90">
        <v>0.018643518518518518</v>
      </c>
      <c r="B58" s="90">
        <v>0.017209375</v>
      </c>
      <c r="C58" s="90">
        <v>0.01577523148148148</v>
      </c>
      <c r="D58" s="90">
        <v>0.014341087962962963</v>
      </c>
      <c r="E58" s="90">
        <f>ZoneSect!A109</f>
        <v>0.013614467592592591</v>
      </c>
      <c r="F58" s="90">
        <f>ZoneSect!A91</f>
        <v>0.013016087962962964</v>
      </c>
      <c r="G58" s="28" t="s">
        <v>83</v>
      </c>
      <c r="H58" s="25" t="s">
        <v>71</v>
      </c>
      <c r="I58" s="90">
        <f>ZoneSect!F91</f>
        <v>0.012229050925925926</v>
      </c>
      <c r="J58" s="90">
        <f>ZoneSect!F109</f>
        <v>0.012730208333333333</v>
      </c>
      <c r="K58" s="90">
        <v>0.013638657407407408</v>
      </c>
      <c r="L58" s="90">
        <v>0.015002546296296297</v>
      </c>
      <c r="M58" s="90">
        <v>0.016366319444444444</v>
      </c>
      <c r="N58" s="90">
        <v>0.01773020833333333</v>
      </c>
    </row>
    <row r="59" spans="1:14" ht="12.75" customHeight="1">
      <c r="A59" s="90">
        <v>0.001165509259259259</v>
      </c>
      <c r="B59" s="90">
        <v>0.001075810185185185</v>
      </c>
      <c r="C59" s="90">
        <v>0.000986111111111111</v>
      </c>
      <c r="D59" s="90">
        <v>0.0008965277777777779</v>
      </c>
      <c r="E59" s="90">
        <f>ZoneSect!A110</f>
        <v>0.000842476851851852</v>
      </c>
      <c r="F59" s="90">
        <f>ZoneSect!A92</f>
        <v>0.0007979166666666667</v>
      </c>
      <c r="G59" s="28" t="s">
        <v>75</v>
      </c>
      <c r="H59" s="25" t="s">
        <v>72</v>
      </c>
      <c r="I59" s="90">
        <f>ZoneSect!F92</f>
        <v>0.0007368055555555555</v>
      </c>
      <c r="J59" s="90">
        <f>ZoneSect!F110</f>
        <v>0.0007730324074074073</v>
      </c>
      <c r="K59" s="90">
        <v>0.0008268518518518518</v>
      </c>
      <c r="L59" s="90">
        <v>0.0009096064814814815</v>
      </c>
      <c r="M59" s="90">
        <v>0.0009922453703703703</v>
      </c>
      <c r="N59" s="90">
        <v>0.0010751157407407406</v>
      </c>
    </row>
    <row r="60" spans="1:14" ht="12.75" customHeight="1">
      <c r="A60" s="90">
        <v>0.002526736111111111</v>
      </c>
      <c r="B60" s="90">
        <v>0.0023322916666666665</v>
      </c>
      <c r="C60" s="90">
        <v>0.002137962962962963</v>
      </c>
      <c r="D60" s="90">
        <v>0.0019436342592592593</v>
      </c>
      <c r="E60" s="90">
        <f>ZoneSect!A111</f>
        <v>0.0017996527777777776</v>
      </c>
      <c r="F60" s="90">
        <f>ZoneSect!A93</f>
        <v>0.001712962962962963</v>
      </c>
      <c r="G60" s="28" t="s">
        <v>76</v>
      </c>
      <c r="H60" s="25" t="s">
        <v>72</v>
      </c>
      <c r="I60" s="90">
        <f>ZoneSect!F93</f>
        <v>0.0016087962962962963</v>
      </c>
      <c r="J60" s="90">
        <f>ZoneSect!F111</f>
        <v>0.0016515046296296295</v>
      </c>
      <c r="K60" s="90">
        <v>0.0018074074074074075</v>
      </c>
      <c r="L60" s="90">
        <v>0.0019880787037037037</v>
      </c>
      <c r="M60" s="90">
        <v>0.0021688657407407407</v>
      </c>
      <c r="N60" s="90">
        <v>0.0023495370370370367</v>
      </c>
    </row>
    <row r="61" spans="1:14" ht="12.75" customHeight="1">
      <c r="A61" s="90">
        <v>0.0013217592592592593</v>
      </c>
      <c r="B61" s="90">
        <v>0.001220138888888889</v>
      </c>
      <c r="C61" s="90">
        <v>0.0011185185185185187</v>
      </c>
      <c r="D61" s="90">
        <v>0.0010167824074074074</v>
      </c>
      <c r="E61" s="90">
        <f>ZoneSect!A112</f>
        <v>0.0009616898148148149</v>
      </c>
      <c r="F61" s="90">
        <f>ZoneSect!A94</f>
        <v>0.0009216435185185186</v>
      </c>
      <c r="G61" s="28" t="s">
        <v>75</v>
      </c>
      <c r="H61" s="25" t="s">
        <v>73</v>
      </c>
      <c r="I61" s="90">
        <f>ZoneSect!F94</f>
        <v>0.0008460648148148148</v>
      </c>
      <c r="J61" s="90">
        <f>ZoneSect!F112</f>
        <v>0.0008748842592592593</v>
      </c>
      <c r="K61" s="90">
        <v>0.000930787037037037</v>
      </c>
      <c r="L61" s="90">
        <v>0.0010238425925925925</v>
      </c>
      <c r="M61" s="90">
        <v>0.0011170138888888892</v>
      </c>
      <c r="N61" s="90">
        <v>0.0012099537037037038</v>
      </c>
    </row>
    <row r="62" spans="1:14" ht="12.75" customHeight="1">
      <c r="A62" s="90">
        <v>0.0028728009259259258</v>
      </c>
      <c r="B62" s="90">
        <v>0.0026518518518518523</v>
      </c>
      <c r="C62" s="90">
        <v>0.002430902777777778</v>
      </c>
      <c r="D62" s="90">
        <v>0.0022099537037037036</v>
      </c>
      <c r="E62" s="90">
        <f>ZoneSect!A113</f>
        <v>0.0020600694444444447</v>
      </c>
      <c r="F62" s="90">
        <f>ZoneSect!A95</f>
        <v>0.002007986111111111</v>
      </c>
      <c r="G62" s="28" t="s">
        <v>76</v>
      </c>
      <c r="H62" s="25" t="s">
        <v>73</v>
      </c>
      <c r="I62" s="90">
        <f>ZoneSect!F95</f>
        <v>0.0018481481481481482</v>
      </c>
      <c r="J62" s="90">
        <f>ZoneSect!F113</f>
        <v>0.001885300925925926</v>
      </c>
      <c r="K62" s="90">
        <v>0.0020497685185185185</v>
      </c>
      <c r="L62" s="90">
        <v>0.002254861111111111</v>
      </c>
      <c r="M62" s="90">
        <v>0.0024599537037037038</v>
      </c>
      <c r="N62" s="90">
        <v>0.002664814814814815</v>
      </c>
    </row>
    <row r="63" spans="1:14" ht="12.75" customHeight="1">
      <c r="A63" s="90">
        <v>0.001140625</v>
      </c>
      <c r="B63" s="90">
        <v>0.0010528935185185183</v>
      </c>
      <c r="C63" s="90">
        <v>0.0009650462962962964</v>
      </c>
      <c r="D63" s="90">
        <v>0.0008773148148148148</v>
      </c>
      <c r="E63" s="90">
        <f>ZoneSect!A114</f>
        <v>0.0008193287037037036</v>
      </c>
      <c r="F63" s="90">
        <f>ZoneSect!A96</f>
        <v>0.000767013888888889</v>
      </c>
      <c r="G63" s="28" t="s">
        <v>75</v>
      </c>
      <c r="H63" s="25" t="s">
        <v>74</v>
      </c>
      <c r="I63" s="90">
        <f>ZoneSect!F96</f>
        <v>0.0006987268518518519</v>
      </c>
      <c r="J63" s="90">
        <f>ZoneSect!F114</f>
        <v>0.0007440972222222221</v>
      </c>
      <c r="K63" s="90">
        <v>0.0007949074074074074</v>
      </c>
      <c r="L63" s="90">
        <v>0.0008744212962962964</v>
      </c>
      <c r="M63" s="90">
        <v>0.0009538194444444444</v>
      </c>
      <c r="N63" s="90">
        <v>0.0010333333333333332</v>
      </c>
    </row>
    <row r="64" spans="1:14" ht="12.75" customHeight="1">
      <c r="A64" s="90">
        <v>0.0025657407407407404</v>
      </c>
      <c r="B64" s="90">
        <v>0.002368287037037037</v>
      </c>
      <c r="C64" s="90">
        <v>0.002170949074074074</v>
      </c>
      <c r="D64" s="90">
        <v>0.0019736111111111113</v>
      </c>
      <c r="E64" s="90">
        <f>ZoneSect!A115</f>
        <v>0.001453587962962963</v>
      </c>
      <c r="F64" s="90">
        <f>ZoneSect!A97</f>
        <v>0.001749537037037037</v>
      </c>
      <c r="G64" s="28" t="s">
        <v>76</v>
      </c>
      <c r="H64" s="25" t="s">
        <v>74</v>
      </c>
      <c r="I64" s="90">
        <f>ZoneSect!F97</f>
        <v>0.001609375</v>
      </c>
      <c r="J64" s="90">
        <f>ZoneSect!F115</f>
        <v>0.0016538194444444445</v>
      </c>
      <c r="K64" s="90">
        <v>0.0018023148148148148</v>
      </c>
      <c r="L64" s="90">
        <v>0.001982638888888889</v>
      </c>
      <c r="M64" s="90">
        <v>0.0021628472222222223</v>
      </c>
      <c r="N64" s="90">
        <v>0.0023432870370370365</v>
      </c>
    </row>
    <row r="65" spans="1:14" ht="12.75" customHeight="1">
      <c r="A65" s="90">
        <v>0.0024833333333333335</v>
      </c>
      <c r="B65" s="90">
        <v>0.00229212962962963</v>
      </c>
      <c r="C65" s="90">
        <v>0.002101041666666667</v>
      </c>
      <c r="D65" s="90">
        <v>0.0019100694444444445</v>
      </c>
      <c r="E65" s="90">
        <f>ZoneSect!A116</f>
        <v>0.0018228009259259258</v>
      </c>
      <c r="F65" s="90">
        <f>ZoneSect!A98</f>
        <v>0.001742013888888889</v>
      </c>
      <c r="G65" s="28" t="s">
        <v>76</v>
      </c>
      <c r="H65" s="25" t="s">
        <v>78</v>
      </c>
      <c r="I65" s="90">
        <f>ZoneSect!F98</f>
        <v>0.0015981481481481482</v>
      </c>
      <c r="J65" s="90">
        <f>ZoneSect!F116</f>
        <v>0.0016711805555555553</v>
      </c>
      <c r="K65" s="90">
        <v>0.0017688657407407408</v>
      </c>
      <c r="L65" s="90">
        <v>0.0019457175925925926</v>
      </c>
      <c r="M65" s="90">
        <v>0.0021226851851851854</v>
      </c>
      <c r="N65" s="90">
        <v>0.002299537037037037</v>
      </c>
    </row>
    <row r="66" spans="1:14" ht="12.75" customHeight="1">
      <c r="A66" s="90">
        <v>0.0053398148148148155</v>
      </c>
      <c r="B66" s="90">
        <v>0.0049289351851851855</v>
      </c>
      <c r="C66" s="90">
        <v>0.0045180555555555555</v>
      </c>
      <c r="D66" s="90">
        <v>0.004107291666666668</v>
      </c>
      <c r="E66" s="90">
        <f>ZoneSect!A117</f>
        <v>0.0038783564814814813</v>
      </c>
      <c r="F66" s="90">
        <f>ZoneSect!A99</f>
        <v>0.003690277777777778</v>
      </c>
      <c r="G66" s="28" t="s">
        <v>81</v>
      </c>
      <c r="H66" s="25" t="s">
        <v>78</v>
      </c>
      <c r="I66" s="90">
        <f>ZoneSect!F99</f>
        <v>0.0034466435185185186</v>
      </c>
      <c r="J66" s="90">
        <f>ZoneSect!F117</f>
        <v>0.0035994212962962963</v>
      </c>
      <c r="K66" s="90">
        <v>0.0038247685185185186</v>
      </c>
      <c r="L66" s="90">
        <v>0.004207407407407408</v>
      </c>
      <c r="M66" s="90">
        <v>0.004590046296296297</v>
      </c>
      <c r="N66" s="90">
        <v>0.004972337962962963</v>
      </c>
    </row>
    <row r="67" spans="1:14" s="29" customFormat="1" ht="6.75" customHeight="1">
      <c r="A67" s="97"/>
      <c r="B67" s="97"/>
      <c r="C67" s="97"/>
      <c r="D67" s="97"/>
      <c r="E67" s="24"/>
      <c r="G67" s="28"/>
      <c r="H67" s="31"/>
      <c r="I67" s="24"/>
      <c r="J67" s="24"/>
      <c r="K67" s="97"/>
      <c r="L67" s="97"/>
      <c r="M67" s="97"/>
      <c r="N67" s="97"/>
    </row>
    <row r="68" spans="1:14" s="28" customFormat="1" ht="12.75" customHeight="1">
      <c r="A68" s="95" t="s">
        <v>96</v>
      </c>
      <c r="B68" s="95" t="s">
        <v>95</v>
      </c>
      <c r="C68" s="95" t="s">
        <v>94</v>
      </c>
      <c r="D68" s="95" t="s">
        <v>92</v>
      </c>
      <c r="E68" s="28" t="s">
        <v>138</v>
      </c>
      <c r="F68" s="28" t="s">
        <v>31</v>
      </c>
      <c r="G68" s="100" t="s">
        <v>55</v>
      </c>
      <c r="H68" s="100"/>
      <c r="I68" s="28" t="s">
        <v>31</v>
      </c>
      <c r="J68" s="28" t="s">
        <v>138</v>
      </c>
      <c r="K68" s="95" t="s">
        <v>92</v>
      </c>
      <c r="L68" s="95" t="s">
        <v>94</v>
      </c>
      <c r="M68" s="95" t="s">
        <v>95</v>
      </c>
      <c r="N68" s="95" t="s">
        <v>96</v>
      </c>
    </row>
    <row r="69" spans="1:14" ht="12.75" customHeight="1">
      <c r="A69" s="90">
        <v>0.0004599537037037037</v>
      </c>
      <c r="B69" s="90">
        <v>0.00042349537037037036</v>
      </c>
      <c r="C69" s="90">
        <v>0.00039432870370370376</v>
      </c>
      <c r="D69" s="90">
        <v>0.0003650462962962963</v>
      </c>
      <c r="E69" s="90">
        <f>ZoneSect!A104</f>
        <v>0.0003459490740740741</v>
      </c>
      <c r="F69" s="90">
        <f>ZoneSect!A86</f>
        <v>0.0003256944444444445</v>
      </c>
      <c r="G69" s="28" t="s">
        <v>70</v>
      </c>
      <c r="H69" s="25" t="s">
        <v>71</v>
      </c>
      <c r="I69" s="90">
        <f>ZoneSect!F86</f>
        <v>0.0002950231481481481</v>
      </c>
      <c r="J69" s="90">
        <f>ZoneSect!F104</f>
        <v>0.0003042824074074074</v>
      </c>
      <c r="K69" s="90">
        <v>0.00031793981481481484</v>
      </c>
      <c r="L69" s="90">
        <v>0.00034340277777777776</v>
      </c>
      <c r="M69" s="90">
        <v>0.0003688657407407408</v>
      </c>
      <c r="N69" s="90">
        <v>0.0004005787037037037</v>
      </c>
    </row>
    <row r="70" spans="1:14" ht="12.75" customHeight="1">
      <c r="A70" s="90">
        <v>0.000996412037037037</v>
      </c>
      <c r="B70" s="90">
        <v>0.0009174768518518518</v>
      </c>
      <c r="C70" s="90">
        <v>0.000854050925925926</v>
      </c>
      <c r="D70" s="90">
        <v>0.0007908564814814816</v>
      </c>
      <c r="E70" s="90">
        <f>ZoneSect!A105</f>
        <v>0.0007464120370370371</v>
      </c>
      <c r="F70" s="90">
        <f>ZoneSect!A87</f>
        <v>0.0007020833333333332</v>
      </c>
      <c r="G70" s="28" t="s">
        <v>75</v>
      </c>
      <c r="H70" s="25" t="s">
        <v>71</v>
      </c>
      <c r="I70" s="90">
        <f>ZoneSect!F87</f>
        <v>0.0006399305555555556</v>
      </c>
      <c r="J70" s="90">
        <f>ZoneSect!F105</f>
        <v>0.000678125</v>
      </c>
      <c r="K70" s="90">
        <v>0.000696412037037037</v>
      </c>
      <c r="L70" s="90">
        <v>0.0007520833333333334</v>
      </c>
      <c r="M70" s="90">
        <v>0.0008078703703703704</v>
      </c>
      <c r="N70" s="90">
        <v>0.000877662037037037</v>
      </c>
    </row>
    <row r="71" spans="1:14" ht="12.75" customHeight="1">
      <c r="A71" s="90">
        <v>0.002197337962962963</v>
      </c>
      <c r="B71" s="90">
        <v>0.002022800925925926</v>
      </c>
      <c r="C71" s="90">
        <v>0.0018833333333333336</v>
      </c>
      <c r="D71" s="90">
        <v>0.0017438657407407407</v>
      </c>
      <c r="E71" s="90">
        <f>ZoneSect!A106</f>
        <v>0.0016098379629629629</v>
      </c>
      <c r="F71" s="90">
        <f>ZoneSect!A88</f>
        <v>0.0015225694444444444</v>
      </c>
      <c r="G71" s="28" t="s">
        <v>76</v>
      </c>
      <c r="H71" s="25" t="s">
        <v>71</v>
      </c>
      <c r="I71" s="90">
        <f>ZoneSect!F88</f>
        <v>0.001400462962962963</v>
      </c>
      <c r="J71" s="90">
        <f>ZoneSect!F106</f>
        <v>0.001490625</v>
      </c>
      <c r="K71" s="90">
        <v>0.0015666666666666667</v>
      </c>
      <c r="L71" s="90">
        <v>0.001692013888888889</v>
      </c>
      <c r="M71" s="90">
        <v>0.0018172453703703705</v>
      </c>
      <c r="N71" s="90">
        <v>0.001974189814814815</v>
      </c>
    </row>
    <row r="72" spans="1:14" ht="12.75" customHeight="1">
      <c r="A72" s="90">
        <v>0.004734375000000001</v>
      </c>
      <c r="B72" s="90">
        <v>0.004358564814814815</v>
      </c>
      <c r="C72" s="90">
        <v>0.004057986111111111</v>
      </c>
      <c r="D72" s="90">
        <v>0.0037574074074074077</v>
      </c>
      <c r="E72" s="90">
        <f>ZoneSect!A107</f>
        <v>0.003425810185185185</v>
      </c>
      <c r="F72" s="90">
        <f>ZoneSect!A89</f>
        <v>0.003230787037037037</v>
      </c>
      <c r="G72" s="28" t="s">
        <v>81</v>
      </c>
      <c r="H72" s="25" t="s">
        <v>71</v>
      </c>
      <c r="I72" s="90">
        <f>ZoneSect!F89</f>
        <v>0.003009259259259259</v>
      </c>
      <c r="J72" s="90">
        <f>ZoneSect!F107</f>
        <v>0.0031989583333333336</v>
      </c>
      <c r="K72" s="90">
        <v>0.00344988425925926</v>
      </c>
      <c r="L72" s="90">
        <v>0.0037258101851851853</v>
      </c>
      <c r="M72" s="90">
        <v>0.004001851851851853</v>
      </c>
      <c r="N72" s="90">
        <v>0.004346875</v>
      </c>
    </row>
    <row r="73" spans="1:14" ht="12.75" customHeight="1">
      <c r="A73" s="90">
        <v>0.010027893518518521</v>
      </c>
      <c r="B73" s="90">
        <v>0.009231944444444445</v>
      </c>
      <c r="C73" s="90">
        <v>0.00859525462962963</v>
      </c>
      <c r="D73" s="90">
        <v>0.007958564814814814</v>
      </c>
      <c r="E73" s="90">
        <f>ZoneSect!A108</f>
        <v>0.007067013888888889</v>
      </c>
      <c r="F73" s="90">
        <f>ZoneSect!A90</f>
        <v>0.006738310185185185</v>
      </c>
      <c r="G73" s="28" t="s">
        <v>82</v>
      </c>
      <c r="H73" s="25" t="s">
        <v>71</v>
      </c>
      <c r="I73" s="90">
        <f>ZoneSect!F90</f>
        <v>0.006398032407407407</v>
      </c>
      <c r="J73" s="90">
        <f>ZoneSect!F108</f>
        <v>0.006663078703703703</v>
      </c>
      <c r="K73" s="90">
        <v>0.007316087962962963</v>
      </c>
      <c r="L73" s="90">
        <v>0.00790150462962963</v>
      </c>
      <c r="M73" s="90">
        <v>0.008486689814814815</v>
      </c>
      <c r="N73" s="90">
        <v>0.009218287037037037</v>
      </c>
    </row>
    <row r="74" spans="1:14" ht="12.75" customHeight="1">
      <c r="A74" s="90">
        <v>0.01913761574074074</v>
      </c>
      <c r="B74" s="90">
        <v>0.01761886574074074</v>
      </c>
      <c r="C74" s="90">
        <v>0.0164037037037037</v>
      </c>
      <c r="D74" s="90">
        <v>0.015188657407407408</v>
      </c>
      <c r="E74" s="90">
        <f>ZoneSect!A109</f>
        <v>0.013614467592592591</v>
      </c>
      <c r="F74" s="90">
        <f>ZoneSect!A91</f>
        <v>0.013016087962962964</v>
      </c>
      <c r="G74" s="28" t="s">
        <v>83</v>
      </c>
      <c r="H74" s="25" t="s">
        <v>71</v>
      </c>
      <c r="I74" s="90">
        <f>ZoneSect!F91</f>
        <v>0.012229050925925926</v>
      </c>
      <c r="J74" s="90">
        <f>ZoneSect!F109</f>
        <v>0.012730208333333333</v>
      </c>
      <c r="K74" s="90">
        <v>0.014121064814814814</v>
      </c>
      <c r="L74" s="90">
        <v>0.015250810185185183</v>
      </c>
      <c r="M74" s="90">
        <v>0.016380555555555554</v>
      </c>
      <c r="N74" s="90">
        <v>0.01779270833333333</v>
      </c>
    </row>
    <row r="75" spans="1:14" ht="12.75" customHeight="1">
      <c r="A75" s="90">
        <v>0.001169675925925926</v>
      </c>
      <c r="B75" s="90">
        <v>0.001076736111111111</v>
      </c>
      <c r="C75" s="90">
        <v>0.0010024305555555555</v>
      </c>
      <c r="D75" s="90">
        <v>0.0009282407407407408</v>
      </c>
      <c r="E75" s="90">
        <f>ZoneSect!A110</f>
        <v>0.000842476851851852</v>
      </c>
      <c r="F75" s="90">
        <f>ZoneSect!A92</f>
        <v>0.0007979166666666667</v>
      </c>
      <c r="G75" s="28" t="s">
        <v>75</v>
      </c>
      <c r="H75" s="25" t="s">
        <v>72</v>
      </c>
      <c r="I75" s="90">
        <f>ZoneSect!F92</f>
        <v>0.0007368055555555555</v>
      </c>
      <c r="J75" s="90">
        <f>ZoneSect!F110</f>
        <v>0.0007730324074074073</v>
      </c>
      <c r="K75" s="90">
        <v>0.0008314814814814814</v>
      </c>
      <c r="L75" s="90">
        <v>0.0008980324074074075</v>
      </c>
      <c r="M75" s="90">
        <v>0.0009644675925925925</v>
      </c>
      <c r="N75" s="90">
        <v>0.001047685185185185</v>
      </c>
    </row>
    <row r="76" spans="1:14" ht="12.75" customHeight="1">
      <c r="A76" s="90">
        <v>0.002628587962962963</v>
      </c>
      <c r="B76" s="90">
        <v>0.0024199074074074075</v>
      </c>
      <c r="C76" s="90">
        <v>0.002253009259259259</v>
      </c>
      <c r="D76" s="90">
        <v>0.002086111111111111</v>
      </c>
      <c r="E76" s="90">
        <f>ZoneSect!A111</f>
        <v>0.0017996527777777776</v>
      </c>
      <c r="F76" s="90">
        <f>ZoneSect!A93</f>
        <v>0.001712962962962963</v>
      </c>
      <c r="G76" s="28" t="s">
        <v>76</v>
      </c>
      <c r="H76" s="25" t="s">
        <v>72</v>
      </c>
      <c r="I76" s="90">
        <f>ZoneSect!F93</f>
        <v>0.0016087962962962963</v>
      </c>
      <c r="J76" s="90">
        <f>ZoneSect!F111</f>
        <v>0.0016515046296296295</v>
      </c>
      <c r="K76" s="90">
        <v>0.0018810185185185186</v>
      </c>
      <c r="L76" s="90">
        <v>0.002031597222222222</v>
      </c>
      <c r="M76" s="90">
        <v>0.0021819444444444443</v>
      </c>
      <c r="N76" s="90">
        <v>0.002370138888888888</v>
      </c>
    </row>
    <row r="77" spans="1:14" ht="12.75" customHeight="1">
      <c r="A77" s="90">
        <v>0.0013436342592592595</v>
      </c>
      <c r="B77" s="90">
        <v>0.0012368055555555557</v>
      </c>
      <c r="C77" s="90">
        <v>0.0011515046296296295</v>
      </c>
      <c r="D77" s="90">
        <v>0.0010662037037037038</v>
      </c>
      <c r="E77" s="90">
        <f>ZoneSect!A112</f>
        <v>0.0009616898148148149</v>
      </c>
      <c r="F77" s="90">
        <f>ZoneSect!A94</f>
        <v>0.0009216435185185186</v>
      </c>
      <c r="G77" s="28" t="s">
        <v>75</v>
      </c>
      <c r="H77" s="25" t="s">
        <v>73</v>
      </c>
      <c r="I77" s="90">
        <f>ZoneSect!F94</f>
        <v>0.0008460648148148148</v>
      </c>
      <c r="J77" s="90">
        <f>ZoneSect!F112</f>
        <v>0.0008748842592592593</v>
      </c>
      <c r="K77" s="90">
        <v>0.0009371527777777777</v>
      </c>
      <c r="L77" s="90">
        <v>0.0010121527777777778</v>
      </c>
      <c r="M77" s="90">
        <v>0.0010871527777777778</v>
      </c>
      <c r="N77" s="90">
        <v>0.001180787037037037</v>
      </c>
    </row>
    <row r="78" spans="1:14" ht="12.75" customHeight="1">
      <c r="A78" s="90">
        <v>0.0029972222222222223</v>
      </c>
      <c r="B78" s="90">
        <v>0.00275925925925926</v>
      </c>
      <c r="C78" s="90">
        <v>0.0025689814814814815</v>
      </c>
      <c r="D78" s="90">
        <v>0.002378587962962963</v>
      </c>
      <c r="E78" s="90">
        <f>ZoneSect!A113</f>
        <v>0.0020600694444444447</v>
      </c>
      <c r="F78" s="90">
        <f>ZoneSect!A95</f>
        <v>0.002007986111111111</v>
      </c>
      <c r="G78" s="28" t="s">
        <v>76</v>
      </c>
      <c r="H78" s="25" t="s">
        <v>73</v>
      </c>
      <c r="I78" s="90">
        <f>ZoneSect!F95</f>
        <v>0.0018481481481481482</v>
      </c>
      <c r="J78" s="90">
        <f>ZoneSect!F113</f>
        <v>0.001885300925925926</v>
      </c>
      <c r="K78" s="90">
        <v>0.0021341435185185187</v>
      </c>
      <c r="L78" s="90">
        <v>0.0023048611111111113</v>
      </c>
      <c r="M78" s="90">
        <v>0.0024755787037037034</v>
      </c>
      <c r="N78" s="90">
        <v>0.0026890046296296297</v>
      </c>
    </row>
    <row r="79" spans="1:14" ht="12.75" customHeight="1">
      <c r="A79" s="90">
        <v>0.0011795138888888888</v>
      </c>
      <c r="B79" s="90">
        <v>0.0010858796296296296</v>
      </c>
      <c r="C79" s="90">
        <v>0.0010109953703703704</v>
      </c>
      <c r="D79" s="90">
        <v>0.0009361111111111112</v>
      </c>
      <c r="E79" s="90">
        <f>ZoneSect!A114</f>
        <v>0.0008193287037037036</v>
      </c>
      <c r="F79" s="90">
        <f>ZoneSect!A96</f>
        <v>0.000767013888888889</v>
      </c>
      <c r="G79" s="28" t="s">
        <v>75</v>
      </c>
      <c r="H79" s="25" t="s">
        <v>74</v>
      </c>
      <c r="I79" s="90">
        <f>ZoneSect!F96</f>
        <v>0.0006987268518518519</v>
      </c>
      <c r="J79" s="90">
        <f>ZoneSect!F114</f>
        <v>0.0007440972222222221</v>
      </c>
      <c r="K79" s="90">
        <v>0.0008008101851851852</v>
      </c>
      <c r="L79" s="90">
        <v>0.0008649305555555555</v>
      </c>
      <c r="M79" s="90">
        <v>0.000929050925925926</v>
      </c>
      <c r="N79" s="90">
        <v>0.0010090277777777777</v>
      </c>
    </row>
    <row r="80" spans="1:14" ht="12.75" customHeight="1">
      <c r="A80" s="90">
        <v>0.0027245370370370366</v>
      </c>
      <c r="B80" s="90">
        <v>0.0025083333333333325</v>
      </c>
      <c r="C80" s="90">
        <v>0.0023354166666666666</v>
      </c>
      <c r="D80" s="90">
        <v>0.002162384259259259</v>
      </c>
      <c r="E80" s="90">
        <f>ZoneSect!A115</f>
        <v>0.001453587962962963</v>
      </c>
      <c r="F80" s="90">
        <f>ZoneSect!A97</f>
        <v>0.001749537037037037</v>
      </c>
      <c r="G80" s="28" t="s">
        <v>76</v>
      </c>
      <c r="H80" s="25" t="s">
        <v>74</v>
      </c>
      <c r="I80" s="90">
        <f>ZoneSect!F97</f>
        <v>0.001609375</v>
      </c>
      <c r="J80" s="90">
        <f>ZoneSect!F115</f>
        <v>0.0016538194444444445</v>
      </c>
      <c r="K80" s="90">
        <v>0.0019173611111111112</v>
      </c>
      <c r="L80" s="90">
        <v>0.0020707175925925927</v>
      </c>
      <c r="M80" s="90">
        <v>0.0022241898148148147</v>
      </c>
      <c r="N80" s="90">
        <v>0.002415972222222222</v>
      </c>
    </row>
    <row r="81" spans="1:14" ht="12.75" customHeight="1">
      <c r="A81" s="90">
        <v>0.002491087962962963</v>
      </c>
      <c r="B81" s="90">
        <v>0.0022934027777777783</v>
      </c>
      <c r="C81" s="90">
        <v>0.0021353009259259263</v>
      </c>
      <c r="D81" s="90">
        <v>0.0019770833333333337</v>
      </c>
      <c r="E81" s="90">
        <f>ZoneSect!A116</f>
        <v>0.0018228009259259258</v>
      </c>
      <c r="F81" s="90">
        <f>ZoneSect!A98</f>
        <v>0.001742013888888889</v>
      </c>
      <c r="G81" s="28" t="s">
        <v>76</v>
      </c>
      <c r="H81" s="25" t="s">
        <v>78</v>
      </c>
      <c r="I81" s="90">
        <f>ZoneSect!F98</f>
        <v>0.0015981481481481482</v>
      </c>
      <c r="J81" s="90">
        <f>ZoneSect!F116</f>
        <v>0.0016711805555555553</v>
      </c>
      <c r="K81" s="90">
        <v>0.0017873842592592592</v>
      </c>
      <c r="L81" s="90">
        <v>0.001930324074074074</v>
      </c>
      <c r="M81" s="90">
        <v>0.0020734953703703705</v>
      </c>
      <c r="N81" s="90">
        <v>0.0022521990740740744</v>
      </c>
    </row>
    <row r="82" spans="1:14" ht="12.75" customHeight="1">
      <c r="A82" s="90">
        <v>0.005600578703703704</v>
      </c>
      <c r="B82" s="90">
        <v>0.005156018518518518</v>
      </c>
      <c r="C82" s="90">
        <v>0.004800462962962964</v>
      </c>
      <c r="D82" s="90">
        <v>0.004444791666666667</v>
      </c>
      <c r="E82" s="90">
        <f>ZoneSect!A117</f>
        <v>0.0038783564814814813</v>
      </c>
      <c r="F82" s="90">
        <f>ZoneSect!A99</f>
        <v>0.003690277777777778</v>
      </c>
      <c r="G82" s="28" t="s">
        <v>81</v>
      </c>
      <c r="H82" s="25" t="s">
        <v>78</v>
      </c>
      <c r="I82" s="90">
        <f>ZoneSect!F99</f>
        <v>0.0034466435185185186</v>
      </c>
      <c r="J82" s="90">
        <f>ZoneSect!F117</f>
        <v>0.0035994212962962963</v>
      </c>
      <c r="K82" s="90">
        <v>0.004058680555555556</v>
      </c>
      <c r="L82" s="90">
        <v>0.004383333333333334</v>
      </c>
      <c r="M82" s="90">
        <v>0.004708101851851852</v>
      </c>
      <c r="N82" s="90">
        <v>0.00511388888888889</v>
      </c>
    </row>
    <row r="88" spans="7:8" ht="12.75" customHeight="1">
      <c r="G88" s="28"/>
      <c r="H88" s="33"/>
    </row>
  </sheetData>
  <sheetProtection/>
  <mergeCells count="6">
    <mergeCell ref="G1:H1"/>
    <mergeCell ref="G36:H36"/>
    <mergeCell ref="G52:H52"/>
    <mergeCell ref="G68:H68"/>
    <mergeCell ref="G7:H7"/>
    <mergeCell ref="G19:H19"/>
  </mergeCells>
  <printOptions horizontalCentered="1" verticalCentered="1"/>
  <pageMargins left="0.5" right="0.5" top="0.65" bottom="0.65" header="0.45" footer="0.45"/>
  <pageSetup fitToHeight="1" fitToWidth="1" orientation="portrait" scale="63"/>
  <headerFooter alignWithMargins="0">
    <oddHeader>&amp;C&amp;"Verdana,Bold"&amp;14&amp;K000000LCM - 2013/14 R2 HAWAIIAN SWIMMING AGE GROUP TIME STANDARDS - LCM</oddHeader>
    <oddFooter>&amp;R&amp;"Verdana,Bold"&amp;K000000updated - April 27, 2014</oddFooter>
  </headerFooter>
  <rowBreaks count="2" manualBreakCount="2">
    <brk id="35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workbookViewId="0" topLeftCell="A1">
      <selection activeCell="B1" sqref="B1"/>
    </sheetView>
  </sheetViews>
  <sheetFormatPr defaultColWidth="11.00390625" defaultRowHeight="15" customHeight="1"/>
  <cols>
    <col min="1" max="1" width="2.75390625" style="11" customWidth="1"/>
    <col min="2" max="4" width="10.75390625" style="11" customWidth="1"/>
    <col min="5" max="5" width="20.75390625" style="11" customWidth="1"/>
    <col min="6" max="16384" width="10.75390625" style="11" customWidth="1"/>
  </cols>
  <sheetData>
    <row r="1" ht="15" customHeight="1" thickBot="1"/>
    <row r="2" spans="2:8" ht="15" customHeight="1" thickBot="1">
      <c r="B2" s="101" t="s">
        <v>136</v>
      </c>
      <c r="C2" s="102"/>
      <c r="D2" s="102"/>
      <c r="E2" s="102"/>
      <c r="F2" s="102"/>
      <c r="G2" s="102"/>
      <c r="H2" s="103"/>
    </row>
    <row r="3" spans="2:9" ht="15" customHeight="1" thickBot="1">
      <c r="B3" s="12" t="s">
        <v>20</v>
      </c>
      <c r="C3" s="13" t="s">
        <v>21</v>
      </c>
      <c r="D3" s="14"/>
      <c r="E3" s="9"/>
      <c r="F3" s="15"/>
      <c r="G3" s="4" t="s">
        <v>22</v>
      </c>
      <c r="H3" s="16"/>
      <c r="I3" s="17"/>
    </row>
    <row r="4" spans="2:8" ht="15" customHeight="1" thickBot="1">
      <c r="B4" s="18" t="s">
        <v>16</v>
      </c>
      <c r="C4" s="5" t="s">
        <v>17</v>
      </c>
      <c r="D4" s="18" t="s">
        <v>18</v>
      </c>
      <c r="E4" s="1" t="s">
        <v>120</v>
      </c>
      <c r="F4" s="18" t="s">
        <v>19</v>
      </c>
      <c r="G4" s="18" t="s">
        <v>17</v>
      </c>
      <c r="H4" s="18" t="s">
        <v>18</v>
      </c>
    </row>
    <row r="5" spans="2:8" ht="15" customHeight="1">
      <c r="B5" s="6">
        <f>SCY!E12*4</f>
        <v>0.0015342592592592593</v>
      </c>
      <c r="C5" s="6">
        <f>SCM!E12*4</f>
        <v>0.0017032407407407408</v>
      </c>
      <c r="D5" s="6">
        <f>LCM!E8*4</f>
        <v>0.0017402777777777779</v>
      </c>
      <c r="E5" s="2" t="s">
        <v>123</v>
      </c>
      <c r="F5" s="6">
        <f>SCY!J12*4</f>
        <v>0.0016148148148148148</v>
      </c>
      <c r="G5" s="6">
        <f>SCM!J12*4</f>
        <v>0.0017925925925925926</v>
      </c>
      <c r="H5" s="6">
        <f>LCM!J8*4</f>
        <v>0.0018296296296296296</v>
      </c>
    </row>
    <row r="6" spans="2:8" ht="15" customHeight="1">
      <c r="B6" s="7">
        <f>SCY!E12+SCY!E15+SCY!E17+SCY!E19</f>
        <v>0.0018069444444444446</v>
      </c>
      <c r="C6" s="7">
        <f>SCM!E12+SCM!E15+SCM!E17+SCM!E19</f>
        <v>0.002005787037037037</v>
      </c>
      <c r="D6" s="7">
        <f>LCM!E8+LCM!E11+LCM!E13+LCM!E15</f>
        <v>0.0020416666666666665</v>
      </c>
      <c r="E6" s="2" t="s">
        <v>124</v>
      </c>
      <c r="F6" s="7">
        <f>SCY!J12+SCY!J15+SCY!J17+SCY!J19</f>
        <v>0.0019131944444444444</v>
      </c>
      <c r="G6" s="7">
        <f>SCM!J12+SCM!J15+SCM!J17+SCM!J19</f>
        <v>0.002123611111111111</v>
      </c>
      <c r="H6" s="7">
        <f>LCM!J8+LCM!J11+LCM!J13+LCM!J15</f>
        <v>0.002159490740740741</v>
      </c>
    </row>
    <row r="7" spans="2:8" ht="15" customHeight="1">
      <c r="B7" s="7"/>
      <c r="C7" s="7"/>
      <c r="D7" s="7"/>
      <c r="E7" s="2"/>
      <c r="F7" s="7"/>
      <c r="G7" s="7"/>
      <c r="H7" s="7"/>
    </row>
    <row r="8" spans="2:8" ht="15" customHeight="1">
      <c r="B8" s="7">
        <f>SCY!E25*4</f>
        <v>0.001336111111111111</v>
      </c>
      <c r="C8" s="7">
        <f>SCM!E25*4</f>
        <v>0.0014828703703703705</v>
      </c>
      <c r="D8" s="7">
        <f>LCM!E20*4</f>
        <v>0.0015199074074074075</v>
      </c>
      <c r="E8" s="2" t="s">
        <v>56</v>
      </c>
      <c r="F8" s="7">
        <f>SCY!J25*4</f>
        <v>0.0013689814814814817</v>
      </c>
      <c r="G8" s="7">
        <f>SCM!J25*4</f>
        <v>0.0015194444444444444</v>
      </c>
      <c r="H8" s="7">
        <f>LCM!J20*4</f>
        <v>0.0015564814814814814</v>
      </c>
    </row>
    <row r="9" spans="2:8" ht="15" customHeight="1">
      <c r="B9" s="7">
        <f>SCY!E26*4</f>
        <v>0.002975</v>
      </c>
      <c r="C9" s="7">
        <f>SCM!E26*4</f>
        <v>0.0033023148148148148</v>
      </c>
      <c r="D9" s="7">
        <f>LCM!E21*4</f>
        <v>0.003376388888888889</v>
      </c>
      <c r="E9" s="2" t="s">
        <v>57</v>
      </c>
      <c r="F9" s="7">
        <f>SCY!J26*4</f>
        <v>0.0030560185185185187</v>
      </c>
      <c r="G9" s="7">
        <f>SCM!J26*4</f>
        <v>0.0033921296296296295</v>
      </c>
      <c r="H9" s="7">
        <f>LCM!J21*4</f>
        <v>0.0034662037037037035</v>
      </c>
    </row>
    <row r="10" spans="2:8" ht="15" customHeight="1">
      <c r="B10" s="7">
        <f>SCY!E25+SCY!E29+SCY!E32+SCY!E35</f>
        <v>0.0015583333333333332</v>
      </c>
      <c r="C10" s="7">
        <f>SCM!E25+SCM!E29+SCM!E32+SCM!E35</f>
        <v>0.0017297453703703704</v>
      </c>
      <c r="D10" s="7">
        <f>LCM!E20+LCM!E24+LCM!E27+LCM!E30</f>
        <v>0.0017656250000000003</v>
      </c>
      <c r="E10" s="2" t="s">
        <v>58</v>
      </c>
      <c r="F10" s="7">
        <f>SCY!J25+SCY!J29+SCY!J32+SCY!J35</f>
        <v>0.0016153935185185186</v>
      </c>
      <c r="G10" s="7">
        <f>SCM!J25+SCM!J29+SCM!J32+SCM!J35</f>
        <v>0.0017930555555555555</v>
      </c>
      <c r="H10" s="7">
        <f>LCM!J20+LCM!J24+LCM!J27+LCM!J30</f>
        <v>0.0018289351851851852</v>
      </c>
    </row>
    <row r="11" spans="2:8" ht="15" customHeight="1">
      <c r="B11" s="7">
        <f>SCY!E26+SCY!E30+SCY!E33+SCY!E36</f>
        <v>0.003454166666666667</v>
      </c>
      <c r="C11" s="7">
        <f>SCM!E26+SCM!E30+SCM!E33+SCM!E36</f>
        <v>0.003834259259259259</v>
      </c>
      <c r="D11" s="7">
        <f>LCM!E21+LCM!E25+LCM!E28+LCM!E31</f>
        <v>0.0039060185185185187</v>
      </c>
      <c r="E11" s="2" t="s">
        <v>63</v>
      </c>
      <c r="F11" s="7">
        <f>SCY!J26+SCY!J30+SCY!J33+SCY!J36</f>
        <v>0.003577662037037037</v>
      </c>
      <c r="G11" s="7">
        <f>SCM!J26+SCM!J30+SCM!J33+SCM!J36</f>
        <v>0.003971180555555556</v>
      </c>
      <c r="H11" s="7">
        <f>LCM!J21+LCM!J25+LCM!J28+LCM!J31</f>
        <v>0.004042939814814814</v>
      </c>
    </row>
    <row r="12" spans="2:8" ht="15" customHeight="1">
      <c r="B12" s="7"/>
      <c r="C12" s="7"/>
      <c r="D12" s="7"/>
      <c r="E12" s="2"/>
      <c r="F12" s="7"/>
      <c r="G12" s="7"/>
      <c r="H12" s="7"/>
    </row>
    <row r="13" spans="2:8" ht="15" customHeight="1">
      <c r="B13" s="7">
        <f>SCY!C43*4</f>
        <v>0.0013893518518518521</v>
      </c>
      <c r="C13" s="7">
        <f>SCM!C43*4</f>
        <v>0.0015421296296296296</v>
      </c>
      <c r="D13" s="7">
        <f>LCM!C37*4</f>
        <v>0.0015791666666666667</v>
      </c>
      <c r="E13" s="2" t="s">
        <v>64</v>
      </c>
      <c r="F13" s="7">
        <f>SCY!L43*4</f>
        <v>0.0013212962962962963</v>
      </c>
      <c r="G13" s="7">
        <f>SCM!L43*4</f>
        <v>0.001466666666666667</v>
      </c>
      <c r="H13" s="7">
        <f>LCM!L37*4</f>
        <v>0.001503703703703704</v>
      </c>
    </row>
    <row r="14" spans="2:8" ht="15" customHeight="1">
      <c r="B14" s="7">
        <f>SCY!C44*4</f>
        <v>0.0030296296296296295</v>
      </c>
      <c r="C14" s="7">
        <f>SCM!C44*4</f>
        <v>0.003362962962962963</v>
      </c>
      <c r="D14" s="7">
        <f>LCM!C38*4</f>
        <v>0.003437037037037037</v>
      </c>
      <c r="E14" s="2" t="s">
        <v>109</v>
      </c>
      <c r="F14" s="7">
        <f>SCY!L44*4</f>
        <v>0.0029328703703703704</v>
      </c>
      <c r="G14" s="7">
        <f>SCM!L44*4</f>
        <v>0.003255555555555555</v>
      </c>
      <c r="H14" s="7">
        <f>LCM!L38*4</f>
        <v>0.003329629629629629</v>
      </c>
    </row>
    <row r="15" spans="2:8" ht="15" customHeight="1">
      <c r="B15" s="7">
        <f>B16*0.45</f>
        <v>0.0015925</v>
      </c>
      <c r="C15" s="7">
        <f>C16*0.45</f>
        <v>0.0017676562499999997</v>
      </c>
      <c r="D15" s="7">
        <f>C15+(3.1/24/60/60)</f>
        <v>0.0018035358796296293</v>
      </c>
      <c r="E15" s="2" t="s">
        <v>110</v>
      </c>
      <c r="F15" s="7">
        <f>F16*0.45</f>
        <v>0.0015369791666666667</v>
      </c>
      <c r="G15" s="7">
        <f>G16*0.45</f>
        <v>0.00170609375</v>
      </c>
      <c r="H15" s="7">
        <f>G15+(3.1/24/60/60)</f>
        <v>0.0017419733796296296</v>
      </c>
    </row>
    <row r="16" spans="2:8" ht="15" customHeight="1">
      <c r="B16" s="7">
        <f>SCY!C44+SCY!C49+SCY!C51+SCY!C53</f>
        <v>0.0035388888888888887</v>
      </c>
      <c r="C16" s="7">
        <f>SCM!C44+SCM!C49+SCM!C51+SCM!C53</f>
        <v>0.003928124999999999</v>
      </c>
      <c r="D16" s="7">
        <f>LCM!C38+LCM!C43+LCM!C45+LCM!C47</f>
        <v>0.003999884259259259</v>
      </c>
      <c r="E16" s="2" t="s">
        <v>111</v>
      </c>
      <c r="F16" s="7">
        <f>SCY!L44+SCY!L49+SCY!L51+SCY!L53</f>
        <v>0.003415509259259259</v>
      </c>
      <c r="G16" s="7">
        <f>SCM!L44+SCM!L49+SCM!L51+SCM!L53</f>
        <v>0.0037913194444444444</v>
      </c>
      <c r="H16" s="7">
        <f>LCM!L38+LCM!L43+LCM!L45+LCM!L47</f>
        <v>0.0038630787037037036</v>
      </c>
    </row>
    <row r="17" spans="2:8" ht="15" customHeight="1">
      <c r="B17" s="7"/>
      <c r="C17" s="7"/>
      <c r="D17" s="7"/>
      <c r="E17" s="2"/>
      <c r="F17" s="7"/>
      <c r="G17" s="7"/>
      <c r="H17" s="7"/>
    </row>
    <row r="18" spans="2:8" ht="15" customHeight="1">
      <c r="B18" s="7">
        <f>SCY!C59*4</f>
        <v>0.0013726851851851851</v>
      </c>
      <c r="C18" s="7">
        <f>SCM!C59*4</f>
        <v>0.001523611111111111</v>
      </c>
      <c r="D18" s="7">
        <f>LCM!C53*4</f>
        <v>0.001560648148148148</v>
      </c>
      <c r="E18" s="2" t="s">
        <v>112</v>
      </c>
      <c r="F18" s="7">
        <f>SCY!L59*4</f>
        <v>0.0012379629629629626</v>
      </c>
      <c r="G18" s="7">
        <f>SCM!L59*4</f>
        <v>0.001374074074074074</v>
      </c>
      <c r="H18" s="7">
        <f>LCM!L53*4</f>
        <v>0.001411111111111111</v>
      </c>
    </row>
    <row r="19" spans="2:8" ht="15" customHeight="1">
      <c r="B19" s="7">
        <f>SCY!C60*4</f>
        <v>0.002988425925925926</v>
      </c>
      <c r="C19" s="7">
        <f>SCM!C60*4</f>
        <v>0.00331712962962963</v>
      </c>
      <c r="D19" s="7">
        <f>LCM!C54*4</f>
        <v>0.003391203703703704</v>
      </c>
      <c r="E19" s="2" t="s">
        <v>113</v>
      </c>
      <c r="F19" s="7">
        <f>SCY!L60*4</f>
        <v>0.0027175925925925926</v>
      </c>
      <c r="G19" s="7">
        <f>SCM!L60*4</f>
        <v>0.0030166666666666666</v>
      </c>
      <c r="H19" s="7">
        <f>LCM!L54*4</f>
        <v>0.0030907407407407407</v>
      </c>
    </row>
    <row r="20" spans="2:8" ht="15" customHeight="1">
      <c r="B20" s="7">
        <f>B21*0.45</f>
        <v>0.0015591145833333334</v>
      </c>
      <c r="C20" s="7">
        <f>C21*0.45</f>
        <v>0.0017305729166666667</v>
      </c>
      <c r="D20" s="7">
        <f>C20+(3.1/24/60/60)</f>
        <v>0.0017664525462962963</v>
      </c>
      <c r="E20" s="2" t="s">
        <v>114</v>
      </c>
      <c r="F20" s="7">
        <f>F21*0.45</f>
        <v>0.0014224479166666667</v>
      </c>
      <c r="G20" s="7">
        <f>G21*0.45</f>
        <v>0.0015789583333333335</v>
      </c>
      <c r="H20" s="7">
        <f>G20+(3.1/24/60/60)</f>
        <v>0.001614837962962963</v>
      </c>
    </row>
    <row r="21" spans="2:8" ht="15" customHeight="1">
      <c r="B21" s="7">
        <f>SCY!C60+SCY!C65+SCY!C67+SCY!C69</f>
        <v>0.003464699074074074</v>
      </c>
      <c r="C21" s="7">
        <f>SCM!C60+SCM!C65+SCM!C67+SCM!C69</f>
        <v>0.003845717592592593</v>
      </c>
      <c r="D21" s="7">
        <f>LCM!C54+LCM!C59+LCM!C61+LCM!C63</f>
        <v>0.0039174768518518525</v>
      </c>
      <c r="E21" s="2" t="s">
        <v>115</v>
      </c>
      <c r="F21" s="7">
        <f>SCY!L60+SCY!L65+SCY!L67+SCY!L69</f>
        <v>0.0031609953703703704</v>
      </c>
      <c r="G21" s="7">
        <f>SCM!L60+SCM!L65+SCM!L67+SCM!L69</f>
        <v>0.0035087962962962963</v>
      </c>
      <c r="H21" s="7">
        <f>LCM!L54+LCM!L59+LCM!L61+LCM!L63</f>
        <v>0.003580555555555555</v>
      </c>
    </row>
    <row r="22" spans="2:8" ht="15" customHeight="1">
      <c r="B22" s="7"/>
      <c r="C22" s="7"/>
      <c r="D22" s="7"/>
      <c r="E22" s="2"/>
      <c r="F22" s="7"/>
      <c r="G22" s="7"/>
      <c r="H22" s="7"/>
    </row>
    <row r="23" spans="2:8" ht="15" customHeight="1">
      <c r="B23" s="7">
        <f>SCY!C75*4</f>
        <v>0.0013875</v>
      </c>
      <c r="C23" s="7">
        <f>SCM!C75*4</f>
        <v>0.001540277777777778</v>
      </c>
      <c r="D23" s="7">
        <f>LCM!C69*4</f>
        <v>0.001577314814814815</v>
      </c>
      <c r="E23" s="2" t="s">
        <v>116</v>
      </c>
      <c r="F23" s="7">
        <f>SCY!L75*4</f>
        <v>0.0012041666666666665</v>
      </c>
      <c r="G23" s="7">
        <f>SCM!L75*4</f>
        <v>0.001336574074074074</v>
      </c>
      <c r="H23" s="7">
        <f>LCM!L69*4</f>
        <v>0.001373611111111111</v>
      </c>
    </row>
    <row r="24" spans="2:8" ht="15" customHeight="1">
      <c r="B24" s="7">
        <f>SCY!C76*4</f>
        <v>0.0030111111111111115</v>
      </c>
      <c r="C24" s="7">
        <f>SCM!C76*4</f>
        <v>0.00334212962962963</v>
      </c>
      <c r="D24" s="7">
        <f>LCM!C70*4</f>
        <v>0.003416203703703704</v>
      </c>
      <c r="E24" s="2" t="s">
        <v>117</v>
      </c>
      <c r="F24" s="7">
        <f>SCY!L76*4</f>
        <v>0.0026435185185185186</v>
      </c>
      <c r="G24" s="7">
        <f>SCM!L76*4</f>
        <v>0.0029342592592592597</v>
      </c>
      <c r="H24" s="7">
        <f>LCM!L70*4</f>
        <v>0.0030083333333333338</v>
      </c>
    </row>
    <row r="25" spans="2:8" ht="15" customHeight="1">
      <c r="B25" s="7">
        <f>B26*0.45</f>
        <v>0.001600260416666667</v>
      </c>
      <c r="C25" s="7">
        <f>C26*0.45</f>
        <v>0.0017762499999999998</v>
      </c>
      <c r="D25" s="7">
        <f>C25+(3.1/24/60/60)</f>
        <v>0.0018121296296296295</v>
      </c>
      <c r="E25" s="2" t="s">
        <v>118</v>
      </c>
      <c r="F25" s="7">
        <f>F26*0.45</f>
        <v>0.0014008333333333334</v>
      </c>
      <c r="G25" s="7">
        <f>G26*0.45</f>
        <v>0.0015549479166666667</v>
      </c>
      <c r="H25" s="7">
        <f>G25+(3.1/24/60/60)</f>
        <v>0.0015908275462962963</v>
      </c>
    </row>
    <row r="26" spans="2:8" ht="15" customHeight="1" thickBot="1">
      <c r="B26" s="8">
        <f>SCY!C76+SCY!C81+SCY!C83+SCY!C85</f>
        <v>0.0035561342592592598</v>
      </c>
      <c r="C26" s="8">
        <f>SCM!C76+SCM!C81+SCM!C83+SCM!C85</f>
        <v>0.003947222222222222</v>
      </c>
      <c r="D26" s="8">
        <f>LCM!C70+LCM!C75+LCM!C77+LCM!C79</f>
        <v>0.004018981481481481</v>
      </c>
      <c r="E26" s="3" t="s">
        <v>119</v>
      </c>
      <c r="F26" s="8">
        <f>SCY!L76+SCY!L81+SCY!L83+SCY!L85</f>
        <v>0.0031129629629629628</v>
      </c>
      <c r="G26" s="8">
        <f>SCM!L76+SCM!L81+SCM!L83+SCM!L85</f>
        <v>0.003455439814814815</v>
      </c>
      <c r="H26" s="8">
        <f>LCM!L70+LCM!L75+LCM!L77+LCM!L79</f>
        <v>0.003527199074074074</v>
      </c>
    </row>
    <row r="27" spans="2:8" ht="6" customHeight="1">
      <c r="B27" s="10"/>
      <c r="C27" s="10"/>
      <c r="D27" s="10"/>
      <c r="E27" s="10"/>
      <c r="F27" s="10"/>
      <c r="G27" s="10"/>
      <c r="H27" s="10"/>
    </row>
    <row r="28" spans="2:8" ht="10.5" customHeight="1">
      <c r="B28" s="10"/>
      <c r="C28" s="10"/>
      <c r="D28" s="10"/>
      <c r="E28" s="10"/>
      <c r="F28" s="10"/>
      <c r="G28" s="104"/>
      <c r="H28" s="104"/>
    </row>
    <row r="29" s="19" customFormat="1" ht="15" customHeight="1"/>
    <row r="30" s="19" customFormat="1" ht="15" customHeight="1"/>
    <row r="31" s="19" customFormat="1" ht="15" customHeight="1"/>
    <row r="32" s="19" customFormat="1" ht="15" customHeight="1"/>
    <row r="33" s="19" customFormat="1" ht="15" customHeight="1"/>
    <row r="34" s="19" customFormat="1" ht="15" customHeight="1"/>
    <row r="35" s="19" customFormat="1" ht="15" customHeight="1"/>
    <row r="36" s="19" customFormat="1" ht="15" customHeight="1"/>
    <row r="37" s="19" customFormat="1" ht="15" customHeight="1"/>
    <row r="39" spans="2:8" ht="15" customHeight="1">
      <c r="B39" s="19"/>
      <c r="C39" s="19"/>
      <c r="D39" s="19"/>
      <c r="F39" s="19"/>
      <c r="G39" s="19"/>
      <c r="H39" s="19"/>
    </row>
  </sheetData>
  <sheetProtection/>
  <mergeCells count="2">
    <mergeCell ref="B2:H2"/>
    <mergeCell ref="G28:H28"/>
  </mergeCells>
  <printOptions horizontalCentered="1"/>
  <pageMargins left="0.75" right="0.75" top="1" bottom="1" header="0.5" footer="0.5"/>
  <pageSetup fitToHeight="1" fitToWidth="1" orientation="portrait" scale="81"/>
  <headerFooter alignWithMargins="0">
    <oddHeader>&amp;L&amp;C&amp;R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A22" sqref="A22:E22"/>
    </sheetView>
  </sheetViews>
  <sheetFormatPr defaultColWidth="6.375" defaultRowHeight="12.75"/>
  <cols>
    <col min="1" max="5" width="6.375" style="51" customWidth="1"/>
    <col min="6" max="6" width="4.125" style="51" customWidth="1"/>
    <col min="7" max="7" width="4.00390625" style="51" customWidth="1"/>
    <col min="8" max="16384" width="6.375" style="51" customWidth="1"/>
  </cols>
  <sheetData>
    <row r="1" spans="1:12" s="87" customFormat="1" ht="18" customHeight="1" thickBot="1">
      <c r="A1" s="105" t="s">
        <v>134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88" customFormat="1" ht="15.75" thickBot="1">
      <c r="A2" s="108" t="s">
        <v>21</v>
      </c>
      <c r="B2" s="109"/>
      <c r="C2" s="109"/>
      <c r="D2" s="109"/>
      <c r="E2" s="110"/>
      <c r="F2" s="108" t="s">
        <v>37</v>
      </c>
      <c r="G2" s="110"/>
      <c r="H2" s="108" t="s">
        <v>22</v>
      </c>
      <c r="I2" s="109"/>
      <c r="J2" s="109"/>
      <c r="K2" s="109"/>
      <c r="L2" s="110"/>
    </row>
    <row r="3" spans="1:12" s="58" customFormat="1" ht="12.75" thickBot="1">
      <c r="A3" s="52" t="s">
        <v>46</v>
      </c>
      <c r="B3" s="53" t="s">
        <v>47</v>
      </c>
      <c r="C3" s="53" t="s">
        <v>48</v>
      </c>
      <c r="D3" s="54" t="s">
        <v>49</v>
      </c>
      <c r="E3" s="55" t="s">
        <v>52</v>
      </c>
      <c r="F3" s="56"/>
      <c r="G3" s="57"/>
      <c r="H3" s="52" t="s">
        <v>52</v>
      </c>
      <c r="I3" s="54" t="s">
        <v>49</v>
      </c>
      <c r="J3" s="53" t="s">
        <v>48</v>
      </c>
      <c r="K3" s="53" t="s">
        <v>47</v>
      </c>
      <c r="L3" s="55" t="s">
        <v>46</v>
      </c>
    </row>
    <row r="4" spans="1:12" ht="15">
      <c r="A4" s="59">
        <f>SCY!$C$75</f>
        <v>0.000346875</v>
      </c>
      <c r="B4" s="60">
        <f>SCY!$C$59</f>
        <v>0.0003431712962962963</v>
      </c>
      <c r="C4" s="60">
        <f>SCY!$C$43</f>
        <v>0.00034733796296296303</v>
      </c>
      <c r="D4" s="60">
        <f>SCY!$D$25</f>
        <v>0.00036828703703703703</v>
      </c>
      <c r="E4" s="61">
        <f>SCY!$D$12</f>
        <v>0.0004226851851851852</v>
      </c>
      <c r="F4" s="62" t="s">
        <v>70</v>
      </c>
      <c r="G4" s="63" t="s">
        <v>42</v>
      </c>
      <c r="H4" s="64">
        <f>SCY!$K$12</f>
        <v>0.0004449074074074074</v>
      </c>
      <c r="I4" s="60">
        <f>SCY!$K$25</f>
        <v>0.0003773148148148148</v>
      </c>
      <c r="J4" s="60">
        <f>SCY!$L$43</f>
        <v>0.0003303240740740741</v>
      </c>
      <c r="K4" s="60">
        <f>SCY!$L$59</f>
        <v>0.00030949074074074066</v>
      </c>
      <c r="L4" s="65">
        <f>SCY!$L$75</f>
        <v>0.00030104166666666663</v>
      </c>
    </row>
    <row r="5" spans="1:12" ht="15">
      <c r="A5" s="66">
        <f>SCY!$C$76</f>
        <v>0.0007527777777777779</v>
      </c>
      <c r="B5" s="67">
        <f>SCY!$C$60</f>
        <v>0.0007471064814814815</v>
      </c>
      <c r="C5" s="67">
        <f>SCY!$C$44</f>
        <v>0.0007574074074074074</v>
      </c>
      <c r="D5" s="67">
        <f>SCY!$D$26</f>
        <v>0.0008197916666666667</v>
      </c>
      <c r="E5" s="68">
        <f>SCY!$D$13</f>
        <v>0.0009519675925925927</v>
      </c>
      <c r="F5" s="69" t="s">
        <v>75</v>
      </c>
      <c r="G5" s="70" t="s">
        <v>42</v>
      </c>
      <c r="H5" s="71">
        <f>SCY!$K$13</f>
        <v>0.0009837962962962962</v>
      </c>
      <c r="I5" s="67">
        <f>SCY!$K$26</f>
        <v>0.0008420138888888889</v>
      </c>
      <c r="J5" s="67">
        <f>SCY!$L$44</f>
        <v>0.0007332175925925926</v>
      </c>
      <c r="K5" s="67">
        <f>SCY!$L$60</f>
        <v>0.0006793981481481482</v>
      </c>
      <c r="L5" s="72">
        <f>SCY!$L$76</f>
        <v>0.0006608796296296296</v>
      </c>
    </row>
    <row r="6" spans="1:12" ht="15">
      <c r="A6" s="66">
        <f>SCY!$C$77</f>
        <v>0.0016633101851851852</v>
      </c>
      <c r="B6" s="67">
        <f>SCY!$C$61</f>
        <v>0.0016418981481481482</v>
      </c>
      <c r="C6" s="67">
        <f>SCY!$C$45</f>
        <v>0.001659837962962963</v>
      </c>
      <c r="D6" s="67">
        <f>SCY!$D$27</f>
        <v>0.0017973379629629628</v>
      </c>
      <c r="E6" s="68">
        <f>SCY!$D$14</f>
        <v>0.0021144675925925927</v>
      </c>
      <c r="F6" s="73" t="s">
        <v>76</v>
      </c>
      <c r="G6" s="74" t="s">
        <v>42</v>
      </c>
      <c r="H6" s="71">
        <f>SCY!$K$14</f>
        <v>0.002145370370370371</v>
      </c>
      <c r="I6" s="67">
        <f>SCY!$K$27</f>
        <v>0.0018540509259259259</v>
      </c>
      <c r="J6" s="67">
        <f>SCY!$L$45</f>
        <v>0.0016113425925925926</v>
      </c>
      <c r="K6" s="67">
        <f>SCY!$L$61</f>
        <v>0.0014989583333333333</v>
      </c>
      <c r="L6" s="72">
        <f>SCY!$L$77</f>
        <v>0.0014909722222222223</v>
      </c>
    </row>
    <row r="7" spans="1:12" ht="15">
      <c r="A7" s="75" t="s">
        <v>39</v>
      </c>
      <c r="B7" s="76" t="s">
        <v>39</v>
      </c>
      <c r="C7" s="76" t="s">
        <v>39</v>
      </c>
      <c r="D7" s="67">
        <f>SCY!$D$29</f>
        <v>0.00044363425925925923</v>
      </c>
      <c r="E7" s="68">
        <f>SCY!$D$15</f>
        <v>0.0005122685185185185</v>
      </c>
      <c r="F7" s="69" t="s">
        <v>70</v>
      </c>
      <c r="G7" s="70" t="s">
        <v>43</v>
      </c>
      <c r="H7" s="71">
        <f>SCY!$K$15</f>
        <v>0.0005427083333333333</v>
      </c>
      <c r="I7" s="67">
        <f>SCY!$K$29</f>
        <v>0.0004626157407407407</v>
      </c>
      <c r="J7" s="76" t="s">
        <v>39</v>
      </c>
      <c r="K7" s="76" t="s">
        <v>39</v>
      </c>
      <c r="L7" s="77" t="s">
        <v>39</v>
      </c>
    </row>
    <row r="8" spans="1:12" ht="15">
      <c r="A8" s="66">
        <f>SCY!$C$81</f>
        <v>0.0008906250000000001</v>
      </c>
      <c r="B8" s="67">
        <f>SCY!$C$65</f>
        <v>0.000875925925925926</v>
      </c>
      <c r="C8" s="67">
        <f>SCY!$C$49</f>
        <v>0.0008920138888888888</v>
      </c>
      <c r="D8" s="67">
        <f>SCY!$D$30</f>
        <v>0.0009628472222222223</v>
      </c>
      <c r="E8" s="68">
        <f>SCY!$D$16</f>
        <v>0.0011302083333333335</v>
      </c>
      <c r="F8" s="73" t="s">
        <v>75</v>
      </c>
      <c r="G8" s="74" t="s">
        <v>43</v>
      </c>
      <c r="H8" s="71">
        <f>SCY!$K$16</f>
        <v>0.0011559027777777776</v>
      </c>
      <c r="I8" s="67">
        <f>SCY!$K$30</f>
        <v>0.0010038194444444446</v>
      </c>
      <c r="J8" s="67">
        <f>SCY!$L$49</f>
        <v>0.0008770833333333334</v>
      </c>
      <c r="K8" s="67">
        <f>SCY!$L$65</f>
        <v>0.0008069444444444444</v>
      </c>
      <c r="L8" s="72">
        <f>SCY!$L$81</f>
        <v>0.0007965277777777777</v>
      </c>
    </row>
    <row r="9" spans="1:12" ht="15">
      <c r="A9" s="66">
        <f>SCY!$C$82</f>
        <v>0.0020047453703703707</v>
      </c>
      <c r="B9" s="67">
        <f>SCY!$C$66</f>
        <v>0.0019010416666666665</v>
      </c>
      <c r="C9" s="67">
        <f>SCY!$C$50</f>
        <v>0.001916550925925926</v>
      </c>
      <c r="D9" s="76" t="s">
        <v>39</v>
      </c>
      <c r="E9" s="78" t="s">
        <v>39</v>
      </c>
      <c r="F9" s="69" t="s">
        <v>76</v>
      </c>
      <c r="G9" s="70" t="s">
        <v>43</v>
      </c>
      <c r="H9" s="79" t="s">
        <v>39</v>
      </c>
      <c r="I9" s="76" t="s">
        <v>39</v>
      </c>
      <c r="J9" s="67">
        <f>SCY!$L$50</f>
        <v>0.0018568287037037036</v>
      </c>
      <c r="K9" s="67">
        <f>SCY!$L$66</f>
        <v>0.001766087962962963</v>
      </c>
      <c r="L9" s="72">
        <f>SCY!$L$82</f>
        <v>0.0018052083333333334</v>
      </c>
    </row>
    <row r="10" spans="1:12" ht="15">
      <c r="A10" s="75" t="s">
        <v>39</v>
      </c>
      <c r="B10" s="76" t="s">
        <v>39</v>
      </c>
      <c r="C10" s="76" t="s">
        <v>39</v>
      </c>
      <c r="D10" s="67">
        <f>SCY!$D$32</f>
        <v>0.0004916666666666666</v>
      </c>
      <c r="E10" s="68">
        <f>SCY!$D$17</f>
        <v>0.0005660879629629629</v>
      </c>
      <c r="F10" s="73" t="s">
        <v>70</v>
      </c>
      <c r="G10" s="74" t="s">
        <v>44</v>
      </c>
      <c r="H10" s="71">
        <f>SCY!$K$17</f>
        <v>0.0006041666666666667</v>
      </c>
      <c r="I10" s="67">
        <f>SCY!$K$32</f>
        <v>0.0005077546296296296</v>
      </c>
      <c r="J10" s="76" t="s">
        <v>39</v>
      </c>
      <c r="K10" s="76" t="s">
        <v>39</v>
      </c>
      <c r="L10" s="77" t="s">
        <v>39</v>
      </c>
    </row>
    <row r="11" spans="1:12" ht="15">
      <c r="A11" s="66">
        <f>SCY!$C$83</f>
        <v>0.001016550925925926</v>
      </c>
      <c r="B11" s="67">
        <f>SCY!$C$67</f>
        <v>0.0009868055555555557</v>
      </c>
      <c r="C11" s="67">
        <f>SCY!$C$51</f>
        <v>0.00100625</v>
      </c>
      <c r="D11" s="67">
        <f>SCY!$D$33</f>
        <v>0.0010780092592592592</v>
      </c>
      <c r="E11" s="68">
        <f>SCY!$D$18</f>
        <v>0.0012424768518518518</v>
      </c>
      <c r="F11" s="69" t="s">
        <v>75</v>
      </c>
      <c r="G11" s="70" t="s">
        <v>44</v>
      </c>
      <c r="H11" s="71">
        <f>SCY!$K$18</f>
        <v>0.0013251157407407409</v>
      </c>
      <c r="I11" s="67">
        <f>SCY!$K$33</f>
        <v>0.0011212962962962962</v>
      </c>
      <c r="J11" s="67">
        <f>SCY!$L$51</f>
        <v>0.0009648148148148147</v>
      </c>
      <c r="K11" s="67">
        <f>SCY!$L$67</f>
        <v>0.0009015046296296296</v>
      </c>
      <c r="L11" s="72">
        <f>SCY!$L$83</f>
        <v>0.0008909722222222223</v>
      </c>
    </row>
    <row r="12" spans="1:12" ht="15">
      <c r="A12" s="66">
        <f>SCY!$C$84</f>
        <v>0.002272685185185185</v>
      </c>
      <c r="B12" s="67">
        <f>SCY!$C$68</f>
        <v>0.0021482638888888892</v>
      </c>
      <c r="C12" s="67">
        <f>SCY!$C$52</f>
        <v>0.0021572916666666663</v>
      </c>
      <c r="D12" s="76" t="s">
        <v>39</v>
      </c>
      <c r="E12" s="78" t="s">
        <v>39</v>
      </c>
      <c r="F12" s="73" t="s">
        <v>76</v>
      </c>
      <c r="G12" s="74" t="s">
        <v>44</v>
      </c>
      <c r="H12" s="79" t="s">
        <v>39</v>
      </c>
      <c r="I12" s="76" t="s">
        <v>39</v>
      </c>
      <c r="J12" s="67">
        <f>SCY!$L$52</f>
        <v>0.002089351851851852</v>
      </c>
      <c r="K12" s="67">
        <f>SCY!$L$68</f>
        <v>0.001989699074074074</v>
      </c>
      <c r="L12" s="72">
        <f>SCY!$L$84</f>
        <v>0.002034722222222222</v>
      </c>
    </row>
    <row r="13" spans="1:12" ht="15">
      <c r="A13" s="75" t="s">
        <v>39</v>
      </c>
      <c r="B13" s="76" t="s">
        <v>39</v>
      </c>
      <c r="C13" s="76" t="s">
        <v>39</v>
      </c>
      <c r="D13" s="67">
        <f>SCY!$D$35</f>
        <v>0.0004138888888888889</v>
      </c>
      <c r="E13" s="68">
        <f>SCY!$D$19</f>
        <v>0.000489699074074074</v>
      </c>
      <c r="F13" s="69" t="s">
        <v>38</v>
      </c>
      <c r="G13" s="70" t="s">
        <v>45</v>
      </c>
      <c r="H13" s="71">
        <f>SCY!$K$19</f>
        <v>0.0005159722222222221</v>
      </c>
      <c r="I13" s="67">
        <f>SCY!$K$35</f>
        <v>0.0004324074074074074</v>
      </c>
      <c r="J13" s="76" t="s">
        <v>39</v>
      </c>
      <c r="K13" s="76" t="s">
        <v>39</v>
      </c>
      <c r="L13" s="77" t="s">
        <v>39</v>
      </c>
    </row>
    <row r="14" spans="1:12" ht="15">
      <c r="A14" s="66">
        <f>SCY!$C$85</f>
        <v>0.0008961805555555557</v>
      </c>
      <c r="B14" s="67">
        <f>SCY!$C$69</f>
        <v>0.0008548611111111111</v>
      </c>
      <c r="C14" s="67">
        <f>SCY!$C$53</f>
        <v>0.0008832175925925927</v>
      </c>
      <c r="D14" s="67">
        <f>SCY!$D$36</f>
        <v>0.0009454861111111111</v>
      </c>
      <c r="E14" s="68">
        <f>SCY!$D$20</f>
        <v>0.0011442129629629628</v>
      </c>
      <c r="F14" s="73" t="s">
        <v>75</v>
      </c>
      <c r="G14" s="74" t="s">
        <v>45</v>
      </c>
      <c r="H14" s="71">
        <f>SCY!$K$20</f>
        <v>0.001204050925925926</v>
      </c>
      <c r="I14" s="67">
        <f>SCY!$K$36</f>
        <v>0.0009747685185185186</v>
      </c>
      <c r="J14" s="67">
        <f>SCY!$L$53</f>
        <v>0.0008403935185185185</v>
      </c>
      <c r="K14" s="67">
        <f>SCY!$L$69</f>
        <v>0.0007731481481481481</v>
      </c>
      <c r="L14" s="72">
        <f>SCY!$L$85</f>
        <v>0.0007645833333333334</v>
      </c>
    </row>
    <row r="15" spans="1:12" ht="15">
      <c r="A15" s="66">
        <f>SCY!$C$86</f>
        <v>0.0020747685185185183</v>
      </c>
      <c r="B15" s="67">
        <f>SCY!$C$70</f>
        <v>0.0019266203703703704</v>
      </c>
      <c r="C15" s="67">
        <f>SCY!$C$54</f>
        <v>0.001938888888888889</v>
      </c>
      <c r="D15" s="76" t="s">
        <v>39</v>
      </c>
      <c r="E15" s="78" t="s">
        <v>39</v>
      </c>
      <c r="F15" s="69" t="s">
        <v>76</v>
      </c>
      <c r="G15" s="70" t="s">
        <v>45</v>
      </c>
      <c r="H15" s="79" t="s">
        <v>39</v>
      </c>
      <c r="I15" s="76" t="s">
        <v>39</v>
      </c>
      <c r="J15" s="67">
        <f>SCY!$L$54</f>
        <v>0.001862962962962963</v>
      </c>
      <c r="K15" s="67">
        <f>SCY!$L$70</f>
        <v>0.0017569444444444444</v>
      </c>
      <c r="L15" s="72">
        <f>SCY!$L$86</f>
        <v>0.0018363425925925923</v>
      </c>
    </row>
    <row r="16" spans="1:12" ht="15.75" thickBot="1">
      <c r="A16" s="80">
        <f>SCY!$C$87</f>
        <v>0.0018902777777777778</v>
      </c>
      <c r="B16" s="81">
        <f>SCY!$C$71</f>
        <v>0.0018594907407407408</v>
      </c>
      <c r="C16" s="81">
        <f>SCY!$C$55</f>
        <v>0.0018954861111111112</v>
      </c>
      <c r="D16" s="81">
        <f>SCY!$D$39</f>
        <v>0.0020468749999999996</v>
      </c>
      <c r="E16" s="82">
        <f>SCY!$D$22</f>
        <v>0.002372916666666667</v>
      </c>
      <c r="F16" s="83" t="s">
        <v>76</v>
      </c>
      <c r="G16" s="84" t="s">
        <v>78</v>
      </c>
      <c r="H16" s="85">
        <f>SCY!$K$22</f>
        <v>0.0024398148148148144</v>
      </c>
      <c r="I16" s="81">
        <f>SCY!$K$39</f>
        <v>0.002114351851851852</v>
      </c>
      <c r="J16" s="81">
        <f>SCY!$L$55</f>
        <v>0.001830439814814815</v>
      </c>
      <c r="K16" s="81">
        <f>SCY!$L$71</f>
        <v>0.001719560185185185</v>
      </c>
      <c r="L16" s="86">
        <f>SCY!$L$87</f>
        <v>0.0017056712962962963</v>
      </c>
    </row>
    <row r="20" ht="12.75" thickBot="1"/>
    <row r="21" spans="1:12" s="89" customFormat="1" ht="18" thickBot="1">
      <c r="A21" s="105" t="s">
        <v>135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5.75" thickBot="1">
      <c r="A22" s="108" t="s">
        <v>21</v>
      </c>
      <c r="B22" s="109"/>
      <c r="C22" s="109"/>
      <c r="D22" s="109"/>
      <c r="E22" s="110"/>
      <c r="F22" s="108" t="s">
        <v>37</v>
      </c>
      <c r="G22" s="110"/>
      <c r="H22" s="108" t="s">
        <v>22</v>
      </c>
      <c r="I22" s="109"/>
      <c r="J22" s="109"/>
      <c r="K22" s="109"/>
      <c r="L22" s="110"/>
    </row>
    <row r="23" spans="1:12" s="58" customFormat="1" ht="12.75" thickBot="1">
      <c r="A23" s="52" t="s">
        <v>46</v>
      </c>
      <c r="B23" s="53" t="s">
        <v>47</v>
      </c>
      <c r="C23" s="53" t="s">
        <v>48</v>
      </c>
      <c r="D23" s="54" t="s">
        <v>49</v>
      </c>
      <c r="E23" s="55" t="s">
        <v>52</v>
      </c>
      <c r="F23" s="56"/>
      <c r="G23" s="57"/>
      <c r="H23" s="52" t="s">
        <v>52</v>
      </c>
      <c r="I23" s="54" t="s">
        <v>49</v>
      </c>
      <c r="J23" s="53" t="s">
        <v>48</v>
      </c>
      <c r="K23" s="53" t="s">
        <v>47</v>
      </c>
      <c r="L23" s="55" t="s">
        <v>46</v>
      </c>
    </row>
    <row r="24" spans="1:12" ht="15">
      <c r="A24" s="59">
        <f>SCY!$B$75</f>
        <v>0.0003731481481481482</v>
      </c>
      <c r="B24" s="60">
        <f>SCY!$B$59</f>
        <v>0.00037511574074074075</v>
      </c>
      <c r="C24" s="60">
        <f>SCY!$B$43</f>
        <v>0.0003796296296296296</v>
      </c>
      <c r="D24" s="60">
        <f>SCY!$C$25</f>
        <v>0.00040254629629629635</v>
      </c>
      <c r="E24" s="61">
        <f>SCY!$C$12</f>
        <v>0.00046192129629629627</v>
      </c>
      <c r="F24" s="62" t="s">
        <v>70</v>
      </c>
      <c r="G24" s="63" t="s">
        <v>42</v>
      </c>
      <c r="H24" s="64">
        <f>SCY!$L$12</f>
        <v>0.0004861111111111111</v>
      </c>
      <c r="I24" s="60">
        <f>SCY!$L$25</f>
        <v>0.00041238425925925926</v>
      </c>
      <c r="J24" s="60">
        <f>SCY!$M$43</f>
        <v>0.00036111111111111115</v>
      </c>
      <c r="K24" s="60">
        <f>SCY!$M$59</f>
        <v>0.00033842592592592594</v>
      </c>
      <c r="L24" s="65">
        <f>SCY!$M$75</f>
        <v>0.0003239583333333333</v>
      </c>
    </row>
    <row r="25" spans="1:12" ht="15">
      <c r="A25" s="66">
        <f>SCY!$B$76</f>
        <v>0.000809837962962963</v>
      </c>
      <c r="B25" s="67">
        <f>SCY!$B$60</f>
        <v>0.0008165509259259259</v>
      </c>
      <c r="C25" s="67">
        <f>SCY!$B$44</f>
        <v>0.0008277777777777778</v>
      </c>
      <c r="D25" s="67">
        <f>SCY!$C$26</f>
        <v>0.0008958333333333333</v>
      </c>
      <c r="E25" s="68">
        <f>SCY!$C$13</f>
        <v>0.0010400462962962963</v>
      </c>
      <c r="F25" s="69" t="s">
        <v>75</v>
      </c>
      <c r="G25" s="70" t="s">
        <v>42</v>
      </c>
      <c r="H25" s="71">
        <f>SCY!$L$13</f>
        <v>0.0010747685185185185</v>
      </c>
      <c r="I25" s="67">
        <f>SCY!$L$26</f>
        <v>0.0009202546296296297</v>
      </c>
      <c r="J25" s="67">
        <f>SCY!$M$44</f>
        <v>0.0008013888888888889</v>
      </c>
      <c r="K25" s="67">
        <f>SCY!$M$60</f>
        <v>0.0007427083333333333</v>
      </c>
      <c r="L25" s="72">
        <f>SCY!$M$76</f>
        <v>0.000711111111111111</v>
      </c>
    </row>
    <row r="26" spans="1:12" ht="15">
      <c r="A26" s="66">
        <f>SCY!$B$77</f>
        <v>0.0017890046296296298</v>
      </c>
      <c r="B26" s="67">
        <f>SCY!$B$61</f>
        <v>0.0017942129629629632</v>
      </c>
      <c r="C26" s="67">
        <f>SCY!$B$45</f>
        <v>0.0018137731481481483</v>
      </c>
      <c r="D26" s="67">
        <f>SCY!$C$27</f>
        <v>0.001963773148148148</v>
      </c>
      <c r="E26" s="68">
        <f>SCY!$C$14</f>
        <v>0.002309722222222222</v>
      </c>
      <c r="F26" s="73" t="s">
        <v>76</v>
      </c>
      <c r="G26" s="74" t="s">
        <v>42</v>
      </c>
      <c r="H26" s="71">
        <f>SCY!$L$14</f>
        <v>0.002343402777777778</v>
      </c>
      <c r="I26" s="67">
        <f>SCY!$L$27</f>
        <v>0.0020256944444444445</v>
      </c>
      <c r="J26" s="67">
        <f>SCY!$M$45</f>
        <v>0.001760763888888889</v>
      </c>
      <c r="K26" s="67">
        <f>SCY!$M$61</f>
        <v>0.0016381944444444445</v>
      </c>
      <c r="L26" s="72">
        <f>SCY!$M$77</f>
        <v>0.0016038194444444444</v>
      </c>
    </row>
    <row r="27" spans="1:12" ht="15">
      <c r="A27" s="75" t="s">
        <v>39</v>
      </c>
      <c r="B27" s="76" t="s">
        <v>39</v>
      </c>
      <c r="C27" s="76" t="s">
        <v>39</v>
      </c>
      <c r="D27" s="67">
        <f>SCY!$C$29</f>
        <v>0.00048449074074074074</v>
      </c>
      <c r="E27" s="68">
        <f>SCY!$C$15</f>
        <v>0.0005594907407407407</v>
      </c>
      <c r="F27" s="69" t="s">
        <v>70</v>
      </c>
      <c r="G27" s="70" t="s">
        <v>43</v>
      </c>
      <c r="H27" s="71">
        <f>SCY!$L$15</f>
        <v>0.0005925925925925926</v>
      </c>
      <c r="I27" s="67">
        <f>SCY!$L$29</f>
        <v>0.0005052083333333333</v>
      </c>
      <c r="J27" s="76" t="s">
        <v>39</v>
      </c>
      <c r="K27" s="76" t="s">
        <v>39</v>
      </c>
      <c r="L27" s="77" t="s">
        <v>39</v>
      </c>
    </row>
    <row r="28" spans="1:12" ht="15">
      <c r="A28" s="66">
        <f>SCY!$B$81</f>
        <v>0.0009575231481481482</v>
      </c>
      <c r="B28" s="67">
        <f>SCY!$B$65</f>
        <v>0.0009567129629629629</v>
      </c>
      <c r="C28" s="67">
        <f>SCY!$B$49</f>
        <v>0.0009741898148148149</v>
      </c>
      <c r="D28" s="67">
        <f>SCY!$C$30</f>
        <v>0.0010515046296296294</v>
      </c>
      <c r="E28" s="68">
        <f>SCY!$C$17</f>
        <v>0.0006184027777777778</v>
      </c>
      <c r="F28" s="73" t="s">
        <v>75</v>
      </c>
      <c r="G28" s="74" t="s">
        <v>43</v>
      </c>
      <c r="H28" s="71">
        <f>SCY!$L$16</f>
        <v>0.0012621527777777778</v>
      </c>
      <c r="I28" s="67">
        <f>SCY!$L$30</f>
        <v>0.0010961805555555553</v>
      </c>
      <c r="J28" s="67">
        <f>SCY!$M$49</f>
        <v>0.0009579861111111111</v>
      </c>
      <c r="K28" s="67">
        <f>SCY!$M$65</f>
        <v>0.0008813657407407409</v>
      </c>
      <c r="L28" s="72">
        <f>SCY!$M$81</f>
        <v>0.0008563657407407407</v>
      </c>
    </row>
    <row r="29" spans="1:12" ht="15">
      <c r="A29" s="66">
        <f>SCY!$B$82</f>
        <v>0.002155092592592592</v>
      </c>
      <c r="B29" s="67">
        <f>SCY!$B$66</f>
        <v>0.002076157407407407</v>
      </c>
      <c r="C29" s="67">
        <f>SCY!$B$50</f>
        <v>0.0020930555555555555</v>
      </c>
      <c r="D29" s="76" t="s">
        <v>39</v>
      </c>
      <c r="E29" s="78" t="s">
        <v>39</v>
      </c>
      <c r="F29" s="69" t="s">
        <v>76</v>
      </c>
      <c r="G29" s="70" t="s">
        <v>43</v>
      </c>
      <c r="H29" s="79" t="s">
        <v>39</v>
      </c>
      <c r="I29" s="76" t="s">
        <v>39</v>
      </c>
      <c r="J29" s="67">
        <f>SCY!$M$50</f>
        <v>0.0020278935185185187</v>
      </c>
      <c r="K29" s="67">
        <f>SCY!$M$66</f>
        <v>0.0019289351851851852</v>
      </c>
      <c r="L29" s="72">
        <f>SCY!$M$82</f>
        <v>0.0019407407407407407</v>
      </c>
    </row>
    <row r="30" spans="1:12" ht="15">
      <c r="A30" s="75" t="s">
        <v>39</v>
      </c>
      <c r="B30" s="76" t="s">
        <v>39</v>
      </c>
      <c r="C30" s="76" t="s">
        <v>39</v>
      </c>
      <c r="D30" s="67">
        <f>SCY!$C$32</f>
        <v>0.0005373842592592593</v>
      </c>
      <c r="E30" s="68">
        <f>SCY!$C$17</f>
        <v>0.0006184027777777778</v>
      </c>
      <c r="F30" s="73" t="s">
        <v>70</v>
      </c>
      <c r="G30" s="74" t="s">
        <v>44</v>
      </c>
      <c r="H30" s="71">
        <f>SCY!$L$17</f>
        <v>0.0006599537037037037</v>
      </c>
      <c r="I30" s="67">
        <f>SCY!$L$32</f>
        <v>0.0005548611111111111</v>
      </c>
      <c r="J30" s="76" t="s">
        <v>39</v>
      </c>
      <c r="K30" s="76" t="s">
        <v>39</v>
      </c>
      <c r="L30" s="77" t="s">
        <v>39</v>
      </c>
    </row>
    <row r="31" spans="1:12" ht="15">
      <c r="A31" s="66">
        <f>SCY!$B$83</f>
        <v>0.0010934027777777776</v>
      </c>
      <c r="B31" s="67">
        <f>SCY!$B$67</f>
        <v>0.0010783564814814816</v>
      </c>
      <c r="C31" s="67">
        <f>SCY!$B$51</f>
        <v>0.001099652777777778</v>
      </c>
      <c r="D31" s="67">
        <f>SCY!$C$33</f>
        <v>0.0011778935185185184</v>
      </c>
      <c r="E31" s="68">
        <f>SCY!$C$18</f>
        <v>0.0013572916666666666</v>
      </c>
      <c r="F31" s="69" t="s">
        <v>75</v>
      </c>
      <c r="G31" s="70" t="s">
        <v>44</v>
      </c>
      <c r="H31" s="71">
        <f>SCY!$L$18</f>
        <v>0.0014474537037037038</v>
      </c>
      <c r="I31" s="67">
        <f>SCY!$L$33</f>
        <v>0.0012251157407407408</v>
      </c>
      <c r="J31" s="67">
        <f>SCY!$M$51</f>
        <v>0.001054513888888889</v>
      </c>
      <c r="K31" s="67">
        <f>SCY!$M$67</f>
        <v>0.0009854166666666666</v>
      </c>
      <c r="L31" s="72">
        <f>SCY!$M$83</f>
        <v>0.0009585648148148148</v>
      </c>
    </row>
    <row r="32" spans="1:12" ht="15">
      <c r="A32" s="66">
        <f>SCY!$B$84</f>
        <v>0.002444097222222222</v>
      </c>
      <c r="B32" s="67">
        <f>SCY!$B$68</f>
        <v>0.0023473379629629634</v>
      </c>
      <c r="C32" s="67">
        <f>SCY!$B$52</f>
        <v>0.002357175925925926</v>
      </c>
      <c r="D32" s="76" t="s">
        <v>39</v>
      </c>
      <c r="E32" s="78" t="s">
        <v>39</v>
      </c>
      <c r="F32" s="73" t="s">
        <v>76</v>
      </c>
      <c r="G32" s="74" t="s">
        <v>44</v>
      </c>
      <c r="H32" s="79" t="s">
        <v>39</v>
      </c>
      <c r="I32" s="76" t="s">
        <v>39</v>
      </c>
      <c r="J32" s="67">
        <f>SCY!$M$52</f>
        <v>0.0022831018518518517</v>
      </c>
      <c r="K32" s="67">
        <f>SCY!$M$68</f>
        <v>0.0021744212962962963</v>
      </c>
      <c r="L32" s="72">
        <f>SCY!$M$84</f>
        <v>0.0021885416666666668</v>
      </c>
    </row>
    <row r="33" spans="1:12" ht="15">
      <c r="A33" s="75" t="s">
        <v>39</v>
      </c>
      <c r="B33" s="76" t="s">
        <v>39</v>
      </c>
      <c r="C33" s="76" t="s">
        <v>39</v>
      </c>
      <c r="D33" s="67">
        <f>SCY!$C$35</f>
        <v>0.0004521990740740741</v>
      </c>
      <c r="E33" s="68">
        <f>SCY!$C$19</f>
        <v>0.0005349537037037037</v>
      </c>
      <c r="F33" s="69" t="s">
        <v>38</v>
      </c>
      <c r="G33" s="70" t="s">
        <v>45</v>
      </c>
      <c r="H33" s="71">
        <f>SCY!$L$19</f>
        <v>0.0005635416666666667</v>
      </c>
      <c r="I33" s="67">
        <f>SCY!$L$35</f>
        <v>0.00047245370370370377</v>
      </c>
      <c r="J33" s="76" t="s">
        <v>39</v>
      </c>
      <c r="K33" s="76" t="s">
        <v>39</v>
      </c>
      <c r="L33" s="77" t="s">
        <v>39</v>
      </c>
    </row>
    <row r="34" spans="1:12" ht="15">
      <c r="A34" s="66">
        <f>SCY!$B$85</f>
        <v>0.0009636574074074074</v>
      </c>
      <c r="B34" s="67">
        <f>SCY!$B$69</f>
        <v>0.0009339120370370369</v>
      </c>
      <c r="C34" s="67">
        <f>SCY!$B$53</f>
        <v>0.0009648148148148147</v>
      </c>
      <c r="D34" s="67">
        <f>SCY!$C$36</f>
        <v>0.0010327546296296298</v>
      </c>
      <c r="E34" s="68">
        <f>SCY!$C$20</f>
        <v>0.001249537037037037</v>
      </c>
      <c r="F34" s="73" t="s">
        <v>75</v>
      </c>
      <c r="G34" s="74" t="s">
        <v>45</v>
      </c>
      <c r="H34" s="71">
        <f>SCY!$L$20</f>
        <v>0.0013148148148148147</v>
      </c>
      <c r="I34" s="67">
        <f>SCY!$L$36</f>
        <v>0.0010648148148148149</v>
      </c>
      <c r="J34" s="67">
        <f>SCY!$M$53</f>
        <v>0.0009181712962962962</v>
      </c>
      <c r="K34" s="67">
        <f>SCY!$M$69</f>
        <v>0.0008446759259259259</v>
      </c>
      <c r="L34" s="72">
        <f>SCY!$M$85</f>
        <v>0.000822337962962963</v>
      </c>
    </row>
    <row r="35" spans="1:12" ht="15">
      <c r="A35" s="66">
        <f>SCY!$B$86</f>
        <v>0.0022305555555555555</v>
      </c>
      <c r="B35" s="67">
        <f>SCY!$B$70</f>
        <v>0.0021043981481481478</v>
      </c>
      <c r="C35" s="67">
        <f>SCY!$B$54</f>
        <v>0.0021178240740740736</v>
      </c>
      <c r="D35" s="76" t="s">
        <v>39</v>
      </c>
      <c r="E35" s="78" t="s">
        <v>39</v>
      </c>
      <c r="F35" s="69" t="s">
        <v>76</v>
      </c>
      <c r="G35" s="70" t="s">
        <v>45</v>
      </c>
      <c r="H35" s="79" t="s">
        <v>39</v>
      </c>
      <c r="I35" s="76" t="s">
        <v>39</v>
      </c>
      <c r="J35" s="67">
        <f>SCY!$M$54</f>
        <v>0.0020349537037037038</v>
      </c>
      <c r="K35" s="67">
        <f>SCY!$M$70</f>
        <v>0.001919328703703704</v>
      </c>
      <c r="L35" s="72">
        <f>SCY!$M$86</f>
        <v>0.0019745370370370372</v>
      </c>
    </row>
    <row r="36" spans="1:12" ht="15.75" thickBot="1">
      <c r="A36" s="80">
        <f>SCY!$B$87</f>
        <v>0.0020327546296296296</v>
      </c>
      <c r="B36" s="81">
        <f>SCY!$B$71</f>
        <v>0.002031597222222222</v>
      </c>
      <c r="C36" s="81">
        <f>SCY!$B$55</f>
        <v>0.002070833333333333</v>
      </c>
      <c r="D36" s="81">
        <f>SCY!$C$39</f>
        <v>0.0022358796296296293</v>
      </c>
      <c r="E36" s="82">
        <f>SCY!$C$22</f>
        <v>0.0025916666666666666</v>
      </c>
      <c r="F36" s="83" t="s">
        <v>76</v>
      </c>
      <c r="G36" s="84" t="s">
        <v>78</v>
      </c>
      <c r="H36" s="85">
        <f>SCY!$L$22</f>
        <v>0.0026646990740740737</v>
      </c>
      <c r="I36" s="81">
        <f>SCY!$L$39</f>
        <v>0.002309606481481481</v>
      </c>
      <c r="J36" s="81">
        <f>SCY!$M$55</f>
        <v>0.001999884259259259</v>
      </c>
      <c r="K36" s="81">
        <f>SCY!$M$71</f>
        <v>0.0018789351851851853</v>
      </c>
      <c r="L36" s="86">
        <f>SCY!$M$87</f>
        <v>0.0018346064814814815</v>
      </c>
    </row>
  </sheetData>
  <sheetProtection/>
  <mergeCells count="8">
    <mergeCell ref="A1:L1"/>
    <mergeCell ref="H2:L2"/>
    <mergeCell ref="A21:L21"/>
    <mergeCell ref="A22:E22"/>
    <mergeCell ref="F22:G22"/>
    <mergeCell ref="H22:L22"/>
    <mergeCell ref="A2:E2"/>
    <mergeCell ref="F2:G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2" sqref="A22:E22"/>
    </sheetView>
  </sheetViews>
  <sheetFormatPr defaultColWidth="6.375" defaultRowHeight="12.75"/>
  <cols>
    <col min="1" max="5" width="6.375" style="51" customWidth="1"/>
    <col min="6" max="6" width="4.125" style="51" customWidth="1"/>
    <col min="7" max="7" width="4.00390625" style="51" customWidth="1"/>
    <col min="8" max="16384" width="6.375" style="51" customWidth="1"/>
  </cols>
  <sheetData>
    <row r="1" spans="1:12" s="87" customFormat="1" ht="18" customHeight="1" thickBot="1">
      <c r="A1" s="105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88" customFormat="1" ht="15.75" thickBot="1">
      <c r="A2" s="108" t="s">
        <v>21</v>
      </c>
      <c r="B2" s="109"/>
      <c r="C2" s="109"/>
      <c r="D2" s="109"/>
      <c r="E2" s="110"/>
      <c r="F2" s="108" t="s">
        <v>37</v>
      </c>
      <c r="G2" s="110"/>
      <c r="H2" s="108" t="s">
        <v>22</v>
      </c>
      <c r="I2" s="109"/>
      <c r="J2" s="109"/>
      <c r="K2" s="109"/>
      <c r="L2" s="110"/>
    </row>
    <row r="3" spans="1:12" s="58" customFormat="1" ht="12.75" thickBot="1">
      <c r="A3" s="52" t="s">
        <v>46</v>
      </c>
      <c r="B3" s="53" t="s">
        <v>47</v>
      </c>
      <c r="C3" s="53" t="s">
        <v>48</v>
      </c>
      <c r="D3" s="54" t="s">
        <v>49</v>
      </c>
      <c r="E3" s="55" t="s">
        <v>52</v>
      </c>
      <c r="F3" s="56"/>
      <c r="G3" s="57"/>
      <c r="H3" s="52" t="s">
        <v>52</v>
      </c>
      <c r="I3" s="54" t="s">
        <v>49</v>
      </c>
      <c r="J3" s="53" t="s">
        <v>48</v>
      </c>
      <c r="K3" s="53" t="s">
        <v>47</v>
      </c>
      <c r="L3" s="55" t="s">
        <v>46</v>
      </c>
    </row>
    <row r="4" spans="1:12" ht="15">
      <c r="A4" s="59">
        <f>LCM!$C$69</f>
        <v>0.00039432870370370376</v>
      </c>
      <c r="B4" s="60">
        <f>LCM!$C$53</f>
        <v>0.000390162037037037</v>
      </c>
      <c r="C4" s="60">
        <f>LCM!$C$37</f>
        <v>0.00039479166666666666</v>
      </c>
      <c r="D4" s="60">
        <f>LCM!$D$20</f>
        <v>0.0004180555555555555</v>
      </c>
      <c r="E4" s="61">
        <f>LCM!$D$8</f>
        <v>0.00047847222222222225</v>
      </c>
      <c r="F4" s="62" t="s">
        <v>70</v>
      </c>
      <c r="G4" s="63" t="s">
        <v>42</v>
      </c>
      <c r="H4" s="64">
        <f>LCM!$K$8</f>
        <v>0.0005031250000000001</v>
      </c>
      <c r="I4" s="60">
        <f>LCM!$K$20</f>
        <v>0.00042812499999999996</v>
      </c>
      <c r="J4" s="60">
        <f>LCM!$L$37</f>
        <v>0.000375925925925926</v>
      </c>
      <c r="K4" s="60">
        <f>LCM!$L$53</f>
        <v>0.00035277777777777776</v>
      </c>
      <c r="L4" s="65">
        <f>LCM!$L$69</f>
        <v>0.00034340277777777776</v>
      </c>
    </row>
    <row r="5" spans="1:12" ht="15">
      <c r="A5" s="66">
        <f>LCM!$C$70</f>
        <v>0.000854050925925926</v>
      </c>
      <c r="B5" s="67">
        <f>LCM!$C$54</f>
        <v>0.000847800925925926</v>
      </c>
      <c r="C5" s="67">
        <f>LCM!$C$38</f>
        <v>0.0008592592592592593</v>
      </c>
      <c r="D5" s="67">
        <f>LCM!$D$21</f>
        <v>0.0009284722222222222</v>
      </c>
      <c r="E5" s="68">
        <f>LCM!$D$9</f>
        <v>0.0010752314814814817</v>
      </c>
      <c r="F5" s="69" t="s">
        <v>75</v>
      </c>
      <c r="G5" s="70" t="s">
        <v>42</v>
      </c>
      <c r="H5" s="71">
        <f>LCM!$K$9</f>
        <v>0.0011105324074074075</v>
      </c>
      <c r="I5" s="67">
        <f>LCM!$K$21</f>
        <v>0.000953125</v>
      </c>
      <c r="J5" s="67">
        <f>LCM!$L$38</f>
        <v>0.0008324074074074072</v>
      </c>
      <c r="K5" s="67">
        <f>LCM!$L$54</f>
        <v>0.0007726851851851852</v>
      </c>
      <c r="L5" s="72">
        <f>LCM!$L$70</f>
        <v>0.0007520833333333334</v>
      </c>
    </row>
    <row r="6" spans="1:12" ht="15">
      <c r="A6" s="66">
        <f>LCM!$C$71</f>
        <v>0.0018833333333333336</v>
      </c>
      <c r="B6" s="67">
        <f>LCM!$C$55</f>
        <v>0.001859490740740741</v>
      </c>
      <c r="C6" s="67">
        <f>LCM!$C$39</f>
        <v>0.001879513888888889</v>
      </c>
      <c r="D6" s="67">
        <f>LCM!$D$22</f>
        <v>0.0020320601851851854</v>
      </c>
      <c r="E6" s="68">
        <f>LCM!$D$10</f>
        <v>0.0023841435185185185</v>
      </c>
      <c r="F6" s="73" t="s">
        <v>76</v>
      </c>
      <c r="G6" s="74" t="s">
        <v>42</v>
      </c>
      <c r="H6" s="71">
        <f>LCM!$K$10</f>
        <v>0.002418402777777778</v>
      </c>
      <c r="I6" s="67">
        <f>LCM!$K$22</f>
        <v>0.0020950231481481484</v>
      </c>
      <c r="J6" s="67">
        <f>LCM!$L$39</f>
        <v>0.0018255787037037036</v>
      </c>
      <c r="K6" s="67">
        <f>LCM!$L$55</f>
        <v>0.0017009259259259256</v>
      </c>
      <c r="L6" s="72">
        <f>LCM!$L$71</f>
        <v>0.001692013888888889</v>
      </c>
    </row>
    <row r="7" spans="1:12" ht="15">
      <c r="A7" s="75" t="s">
        <v>39</v>
      </c>
      <c r="B7" s="76" t="s">
        <v>39</v>
      </c>
      <c r="C7" s="76" t="s">
        <v>39</v>
      </c>
      <c r="D7" s="67">
        <f>LCM!$D$24</f>
        <v>0.0004994212962962962</v>
      </c>
      <c r="E7" s="68">
        <f>LCM!$D$11</f>
        <v>0.0005755787037037038</v>
      </c>
      <c r="F7" s="69" t="s">
        <v>70</v>
      </c>
      <c r="G7" s="70" t="s">
        <v>43</v>
      </c>
      <c r="H7" s="71">
        <f>LCM!$K$11</f>
        <v>0.0006093749999999999</v>
      </c>
      <c r="I7" s="67">
        <f>LCM!$K$24</f>
        <v>0.0005204861111111111</v>
      </c>
      <c r="J7" s="76" t="s">
        <v>39</v>
      </c>
      <c r="K7" s="76" t="s">
        <v>39</v>
      </c>
      <c r="L7" s="77" t="s">
        <v>39</v>
      </c>
    </row>
    <row r="8" spans="1:12" ht="15">
      <c r="A8" s="66">
        <f>LCM!$C$75</f>
        <v>0.0010024305555555555</v>
      </c>
      <c r="B8" s="67">
        <f>LCM!$C$59</f>
        <v>0.000986111111111111</v>
      </c>
      <c r="C8" s="67">
        <f>LCM!$C$43</f>
        <v>0.0010040509259259258</v>
      </c>
      <c r="D8" s="67">
        <f>LCM!$D$25</f>
        <v>0.0010826388888888888</v>
      </c>
      <c r="E8" s="68">
        <f>LCM!$D$12</f>
        <v>0.0012684027777777778</v>
      </c>
      <c r="F8" s="73" t="s">
        <v>75</v>
      </c>
      <c r="G8" s="74" t="s">
        <v>43</v>
      </c>
      <c r="H8" s="71">
        <f>LCM!$K$12</f>
        <v>0.0012969907407407407</v>
      </c>
      <c r="I8" s="67">
        <f>LCM!$K$25</f>
        <v>0.0011281249999999998</v>
      </c>
      <c r="J8" s="67">
        <f>LCM!$L$43</f>
        <v>0.0009875</v>
      </c>
      <c r="K8" s="67">
        <f>LCM!$L$59</f>
        <v>0.0009096064814814815</v>
      </c>
      <c r="L8" s="72">
        <f>LCM!$L$75</f>
        <v>0.0008980324074074075</v>
      </c>
    </row>
    <row r="9" spans="1:12" ht="15">
      <c r="A9" s="66">
        <f>LCM!$C$76</f>
        <v>0.002253009259259259</v>
      </c>
      <c r="B9" s="67">
        <f>LCM!$C$60</f>
        <v>0.002137962962962963</v>
      </c>
      <c r="C9" s="67">
        <f>LCM!$C$44</f>
        <v>0.002155092592592593</v>
      </c>
      <c r="D9" s="76" t="s">
        <v>39</v>
      </c>
      <c r="E9" s="78" t="s">
        <v>39</v>
      </c>
      <c r="F9" s="69" t="s">
        <v>76</v>
      </c>
      <c r="G9" s="70" t="s">
        <v>43</v>
      </c>
      <c r="H9" s="79" t="s">
        <v>39</v>
      </c>
      <c r="I9" s="76" t="s">
        <v>39</v>
      </c>
      <c r="J9" s="67">
        <f>LCM!$L$44</f>
        <v>0.002088888888888889</v>
      </c>
      <c r="K9" s="67">
        <f>LCM!$L$60</f>
        <v>0.0019880787037037037</v>
      </c>
      <c r="L9" s="72">
        <f>LCM!$L$76</f>
        <v>0.002031597222222222</v>
      </c>
    </row>
    <row r="10" spans="1:12" ht="15">
      <c r="A10" s="75" t="s">
        <v>39</v>
      </c>
      <c r="B10" s="76" t="s">
        <v>39</v>
      </c>
      <c r="C10" s="76" t="s">
        <v>39</v>
      </c>
      <c r="D10" s="67">
        <f>LCM!$D$27</f>
        <v>0.0005572916666666667</v>
      </c>
      <c r="E10" s="68">
        <f>LCM!$D$13</f>
        <v>0.0006399305555555556</v>
      </c>
      <c r="F10" s="73" t="s">
        <v>70</v>
      </c>
      <c r="G10" s="74" t="s">
        <v>44</v>
      </c>
      <c r="H10" s="71">
        <f>LCM!$K$13</f>
        <v>0.0006821759259259259</v>
      </c>
      <c r="I10" s="67">
        <f>LCM!$K$27</f>
        <v>0.0005752314814814815</v>
      </c>
      <c r="J10" s="76" t="s">
        <v>39</v>
      </c>
      <c r="K10" s="76" t="s">
        <v>39</v>
      </c>
      <c r="L10" s="77" t="s">
        <v>39</v>
      </c>
    </row>
    <row r="11" spans="1:12" ht="15">
      <c r="A11" s="66">
        <f>LCM!$C$77</f>
        <v>0.0011515046296296295</v>
      </c>
      <c r="B11" s="67">
        <f>LCM!$C$61</f>
        <v>0.0011185185185185187</v>
      </c>
      <c r="C11" s="67">
        <f>LCM!$C$45</f>
        <v>0.0011400462962962963</v>
      </c>
      <c r="D11" s="67">
        <f>LCM!$D$28</f>
        <v>0.0012197916666666666</v>
      </c>
      <c r="E11" s="68">
        <f>LCM!$D$14</f>
        <v>0.001402314814814815</v>
      </c>
      <c r="F11" s="69" t="s">
        <v>75</v>
      </c>
      <c r="G11" s="70" t="s">
        <v>44</v>
      </c>
      <c r="H11" s="71">
        <f>LCM!$K$14</f>
        <v>0.0014939814814814815</v>
      </c>
      <c r="I11" s="67">
        <f>LCM!$K$28</f>
        <v>0.0012678240740740744</v>
      </c>
      <c r="J11" s="67">
        <f>LCM!$L$45</f>
        <v>0.0010940972222222224</v>
      </c>
      <c r="K11" s="67">
        <f>LCM!$L$61</f>
        <v>0.0010238425925925925</v>
      </c>
      <c r="L11" s="72">
        <f>LCM!$L$77</f>
        <v>0.0010121527777777778</v>
      </c>
    </row>
    <row r="12" spans="1:12" ht="15">
      <c r="A12" s="66">
        <f>LCM!$C$78</f>
        <v>0.0025689814814814815</v>
      </c>
      <c r="B12" s="67">
        <f>LCM!$C$62</f>
        <v>0.002430902777777778</v>
      </c>
      <c r="C12" s="67">
        <f>LCM!$C$46</f>
        <v>0.0024408564814814813</v>
      </c>
      <c r="D12" s="76" t="s">
        <v>39</v>
      </c>
      <c r="E12" s="78" t="s">
        <v>39</v>
      </c>
      <c r="F12" s="73" t="s">
        <v>76</v>
      </c>
      <c r="G12" s="74" t="s">
        <v>44</v>
      </c>
      <c r="H12" s="79" t="s">
        <v>39</v>
      </c>
      <c r="I12" s="76" t="s">
        <v>39</v>
      </c>
      <c r="J12" s="67">
        <f>LCM!$L$46</f>
        <v>0.0023655092592592595</v>
      </c>
      <c r="K12" s="67">
        <f>LCM!$L$62</f>
        <v>0.002254861111111111</v>
      </c>
      <c r="L12" s="72">
        <f>LCM!$L$78</f>
        <v>0.0023048611111111113</v>
      </c>
    </row>
    <row r="13" spans="1:12" ht="15">
      <c r="A13" s="75" t="s">
        <v>39</v>
      </c>
      <c r="B13" s="76" t="s">
        <v>39</v>
      </c>
      <c r="C13" s="76" t="s">
        <v>39</v>
      </c>
      <c r="D13" s="67">
        <f>LCM!$D$30</f>
        <v>0.0004674768518518518</v>
      </c>
      <c r="E13" s="68">
        <f>LCM!$D$15</f>
        <v>0.0005516203703703703</v>
      </c>
      <c r="F13" s="69" t="s">
        <v>38</v>
      </c>
      <c r="G13" s="70" t="s">
        <v>45</v>
      </c>
      <c r="H13" s="71">
        <f>LCM!$K$15</f>
        <v>0.0005807870370370369</v>
      </c>
      <c r="I13" s="67">
        <f>LCM!$K$30</f>
        <v>0.0004880787037037037</v>
      </c>
      <c r="J13" s="76" t="s">
        <v>39</v>
      </c>
      <c r="K13" s="76" t="s">
        <v>39</v>
      </c>
      <c r="L13" s="77" t="s">
        <v>39</v>
      </c>
    </row>
    <row r="14" spans="1:12" ht="15">
      <c r="A14" s="66">
        <f>LCM!$C$79</f>
        <v>0.0010109953703703704</v>
      </c>
      <c r="B14" s="67">
        <f>LCM!$C$63</f>
        <v>0.0009650462962962964</v>
      </c>
      <c r="C14" s="67">
        <f>LCM!$C$47</f>
        <v>0.0009965277777777776</v>
      </c>
      <c r="D14" s="67">
        <f>LCM!$D$31</f>
        <v>0.0010657407407407408</v>
      </c>
      <c r="E14" s="68">
        <f>LCM!$D$16</f>
        <v>0.0012862268518518518</v>
      </c>
      <c r="F14" s="73" t="s">
        <v>75</v>
      </c>
      <c r="G14" s="74" t="s">
        <v>45</v>
      </c>
      <c r="H14" s="71">
        <f>LCM!$K$16</f>
        <v>0.001352662037037037</v>
      </c>
      <c r="I14" s="67">
        <f>LCM!$K$31</f>
        <v>0.001098148148148148</v>
      </c>
      <c r="J14" s="67">
        <f>LCM!$L$47</f>
        <v>0.000949074074074074</v>
      </c>
      <c r="K14" s="67">
        <f>LCM!$L$63</f>
        <v>0.0008744212962962964</v>
      </c>
      <c r="L14" s="72">
        <f>LCM!$L$79</f>
        <v>0.0008649305555555555</v>
      </c>
    </row>
    <row r="15" spans="1:12" ht="15">
      <c r="A15" s="66">
        <f>LCM!$C$80</f>
        <v>0.0023354166666666666</v>
      </c>
      <c r="B15" s="67">
        <f>LCM!$C$64</f>
        <v>0.002170949074074074</v>
      </c>
      <c r="C15" s="67">
        <f>LCM!$C$48</f>
        <v>0.002184606481481481</v>
      </c>
      <c r="D15" s="76" t="s">
        <v>39</v>
      </c>
      <c r="E15" s="78" t="s">
        <v>39</v>
      </c>
      <c r="F15" s="69" t="s">
        <v>76</v>
      </c>
      <c r="G15" s="70" t="s">
        <v>45</v>
      </c>
      <c r="H15" s="79" t="s">
        <v>39</v>
      </c>
      <c r="I15" s="76" t="s">
        <v>39</v>
      </c>
      <c r="J15" s="67">
        <f>LCM!$L$48</f>
        <v>0.002100347222222222</v>
      </c>
      <c r="K15" s="67">
        <f>LCM!$L$64</f>
        <v>0.001982638888888889</v>
      </c>
      <c r="L15" s="72">
        <f>LCM!$L$80</f>
        <v>0.0020707175925925927</v>
      </c>
    </row>
    <row r="16" spans="1:12" ht="15.75" thickBot="1">
      <c r="A16" s="80">
        <f>LCM!$C$81</f>
        <v>0.0021353009259259263</v>
      </c>
      <c r="B16" s="81">
        <f>LCM!$C$65</f>
        <v>0.002101041666666667</v>
      </c>
      <c r="C16" s="81">
        <f>LCM!$C$49</f>
        <v>0.0021409722222222225</v>
      </c>
      <c r="D16" s="81">
        <f>LCM!$D$33</f>
        <v>0.0023090277777777783</v>
      </c>
      <c r="E16" s="82">
        <f>LCM!$D$17</f>
        <v>0.0026709490740740743</v>
      </c>
      <c r="F16" s="83" t="s">
        <v>76</v>
      </c>
      <c r="G16" s="84" t="s">
        <v>78</v>
      </c>
      <c r="H16" s="85">
        <f>LCM!$K$17</f>
        <v>0.00274525462962963</v>
      </c>
      <c r="I16" s="81">
        <f>LCM!$K$33</f>
        <v>0.0023839120370370372</v>
      </c>
      <c r="J16" s="81">
        <f>LCM!$L$49</f>
        <v>0.0020688657407407413</v>
      </c>
      <c r="K16" s="81">
        <f>LCM!$L$65</f>
        <v>0.0019457175925925926</v>
      </c>
      <c r="L16" s="86">
        <f>LCM!$L$81</f>
        <v>0.001930324074074074</v>
      </c>
    </row>
    <row r="20" ht="12.75" thickBot="1"/>
    <row r="21" spans="1:12" s="89" customFormat="1" ht="18" thickBot="1">
      <c r="A21" s="105" t="s">
        <v>133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5.75" thickBot="1">
      <c r="A22" s="108" t="s">
        <v>21</v>
      </c>
      <c r="B22" s="109"/>
      <c r="C22" s="109"/>
      <c r="D22" s="109"/>
      <c r="E22" s="110"/>
      <c r="F22" s="108" t="s">
        <v>37</v>
      </c>
      <c r="G22" s="110"/>
      <c r="H22" s="108" t="s">
        <v>22</v>
      </c>
      <c r="I22" s="109"/>
      <c r="J22" s="109"/>
      <c r="K22" s="109"/>
      <c r="L22" s="110"/>
    </row>
    <row r="23" spans="1:12" s="58" customFormat="1" ht="12.75" thickBot="1">
      <c r="A23" s="52" t="s">
        <v>46</v>
      </c>
      <c r="B23" s="53" t="s">
        <v>47</v>
      </c>
      <c r="C23" s="53" t="s">
        <v>48</v>
      </c>
      <c r="D23" s="54" t="s">
        <v>49</v>
      </c>
      <c r="E23" s="55" t="s">
        <v>52</v>
      </c>
      <c r="F23" s="56"/>
      <c r="G23" s="57"/>
      <c r="H23" s="52" t="s">
        <v>52</v>
      </c>
      <c r="I23" s="54" t="s">
        <v>49</v>
      </c>
      <c r="J23" s="53" t="s">
        <v>48</v>
      </c>
      <c r="K23" s="53" t="s">
        <v>47</v>
      </c>
      <c r="L23" s="55" t="s">
        <v>46</v>
      </c>
    </row>
    <row r="24" spans="1:12" ht="15">
      <c r="A24" s="59">
        <f>LCM!$B$69</f>
        <v>0.00042349537037037036</v>
      </c>
      <c r="B24" s="60">
        <f>LCM!$B$53</f>
        <v>0.0004256944444444444</v>
      </c>
      <c r="C24" s="60">
        <f>LCM!$B$37</f>
        <v>0.00043067129629629624</v>
      </c>
      <c r="D24" s="60">
        <f>LCM!$C$20</f>
        <v>0.00045613425925925926</v>
      </c>
      <c r="E24" s="61">
        <f>LCM!$C$8</f>
        <v>0.0005219907407407407</v>
      </c>
      <c r="F24" s="62" t="s">
        <v>70</v>
      </c>
      <c r="G24" s="63" t="s">
        <v>42</v>
      </c>
      <c r="H24" s="64">
        <f>LCM!$L$8</f>
        <v>0.0005488425925925926</v>
      </c>
      <c r="I24" s="60">
        <f>LCM!$L$20</f>
        <v>0.0004670138888888889</v>
      </c>
      <c r="J24" s="60">
        <f>LCM!$M$37</f>
        <v>0.0004100694444444445</v>
      </c>
      <c r="K24" s="60">
        <f>LCM!$M$53</f>
        <v>0.0003849537037037037</v>
      </c>
      <c r="L24" s="65">
        <f>LCM!$M$69</f>
        <v>0.0003688657407407408</v>
      </c>
    </row>
    <row r="25" spans="1:12" ht="15">
      <c r="A25" s="66">
        <f>LCM!$B$70</f>
        <v>0.0009174768518518518</v>
      </c>
      <c r="B25" s="67">
        <f>LCM!$B$54</f>
        <v>0.0009248842592592593</v>
      </c>
      <c r="C25" s="67">
        <f>LCM!$B$38</f>
        <v>0.0009373842592592593</v>
      </c>
      <c r="D25" s="67">
        <f>LCM!$C$21</f>
        <v>0.0010128472222222223</v>
      </c>
      <c r="E25" s="68">
        <f>LCM!$C$9</f>
        <v>0.0011729166666666665</v>
      </c>
      <c r="F25" s="69" t="s">
        <v>75</v>
      </c>
      <c r="G25" s="70" t="s">
        <v>42</v>
      </c>
      <c r="H25" s="71">
        <f>LCM!$L$9</f>
        <v>0.0012114583333333333</v>
      </c>
      <c r="I25" s="67">
        <f>LCM!$L$21</f>
        <v>0.0010400462962962965</v>
      </c>
      <c r="J25" s="67">
        <f>LCM!$M$38</f>
        <v>0.0009081018518518518</v>
      </c>
      <c r="K25" s="67">
        <f>LCM!$M$54</f>
        <v>0.0008429398148148149</v>
      </c>
      <c r="L25" s="72">
        <f>LCM!$M$70</f>
        <v>0.0008078703703703704</v>
      </c>
    </row>
    <row r="26" spans="1:12" ht="15">
      <c r="A26" s="66">
        <f>LCM!$B$71</f>
        <v>0.002022800925925926</v>
      </c>
      <c r="B26" s="67">
        <f>LCM!$B$55</f>
        <v>0.002028587962962963</v>
      </c>
      <c r="C26" s="67">
        <f>LCM!$B$39</f>
        <v>0.002050347222222222</v>
      </c>
      <c r="D26" s="67">
        <f>LCM!$C$22</f>
        <v>0.0022167824074074078</v>
      </c>
      <c r="E26" s="68">
        <f>LCM!$C$10</f>
        <v>0.0026008101851851847</v>
      </c>
      <c r="F26" s="73" t="s">
        <v>76</v>
      </c>
      <c r="G26" s="74" t="s">
        <v>42</v>
      </c>
      <c r="H26" s="71">
        <f>LCM!$L$10</f>
        <v>0.0026381944444444447</v>
      </c>
      <c r="I26" s="67">
        <f>LCM!$L$22</f>
        <v>0.002285532407407408</v>
      </c>
      <c r="J26" s="67">
        <f>LCM!$M$39</f>
        <v>0.0019914351851851855</v>
      </c>
      <c r="K26" s="67">
        <f>LCM!$M$55</f>
        <v>0.001855439814814815</v>
      </c>
      <c r="L26" s="72">
        <f>LCM!$M$71</f>
        <v>0.0018172453703703705</v>
      </c>
    </row>
    <row r="27" spans="1:12" ht="15">
      <c r="A27" s="75" t="s">
        <v>39</v>
      </c>
      <c r="B27" s="76" t="s">
        <v>39</v>
      </c>
      <c r="C27" s="76" t="s">
        <v>39</v>
      </c>
      <c r="D27" s="67">
        <f>LCM!$C$24</f>
        <v>0.0005446759259259259</v>
      </c>
      <c r="E27" s="68">
        <f>LCM!$C$11</f>
        <v>0.0006280092592592593</v>
      </c>
      <c r="F27" s="69" t="s">
        <v>70</v>
      </c>
      <c r="G27" s="70" t="s">
        <v>43</v>
      </c>
      <c r="H27" s="71">
        <f>LCM!$L$11</f>
        <v>0.000664699074074074</v>
      </c>
      <c r="I27" s="67">
        <f>LCM!$L$24</f>
        <v>0.0005677083333333334</v>
      </c>
      <c r="J27" s="76" t="s">
        <v>39</v>
      </c>
      <c r="K27" s="76" t="s">
        <v>39</v>
      </c>
      <c r="L27" s="77" t="s">
        <v>39</v>
      </c>
    </row>
    <row r="28" spans="1:12" ht="15">
      <c r="A28" s="66">
        <f>LCM!$B$75</f>
        <v>0.001076736111111111</v>
      </c>
      <c r="B28" s="67">
        <f>LCM!$B$59</f>
        <v>0.001075810185185185</v>
      </c>
      <c r="C28" s="67">
        <f>LCM!$B$43</f>
        <v>0.0010952546296296296</v>
      </c>
      <c r="D28" s="67">
        <f>LCM!$C$25</f>
        <v>0.0011810185185185185</v>
      </c>
      <c r="E28" s="68">
        <f>LCM!$C$12</f>
        <v>0.0013837962962962962</v>
      </c>
      <c r="F28" s="73" t="s">
        <v>75</v>
      </c>
      <c r="G28" s="74" t="s">
        <v>43</v>
      </c>
      <c r="H28" s="71">
        <f>LCM!$L$12</f>
        <v>0.0014149305555555553</v>
      </c>
      <c r="I28" s="67">
        <f>LCM!$L$25</f>
        <v>0.001230671296296296</v>
      </c>
      <c r="J28" s="67">
        <f>LCM!$M$43</f>
        <v>0.001077199074074074</v>
      </c>
      <c r="K28" s="67">
        <f>LCM!$M$59</f>
        <v>0.0009922453703703703</v>
      </c>
      <c r="L28" s="72">
        <f>LCM!$M$75</f>
        <v>0.0009644675925925925</v>
      </c>
    </row>
    <row r="29" spans="1:12" ht="15">
      <c r="A29" s="66">
        <f>LCM!$B$76</f>
        <v>0.0024199074074074075</v>
      </c>
      <c r="B29" s="67">
        <f>LCM!$B$60</f>
        <v>0.0023322916666666665</v>
      </c>
      <c r="C29" s="67">
        <f>LCM!$B$44</f>
        <v>0.0023510416666666666</v>
      </c>
      <c r="D29" s="76" t="s">
        <v>39</v>
      </c>
      <c r="E29" s="78" t="s">
        <v>39</v>
      </c>
      <c r="F29" s="69" t="s">
        <v>76</v>
      </c>
      <c r="G29" s="70" t="s">
        <v>43</v>
      </c>
      <c r="H29" s="79" t="s">
        <v>39</v>
      </c>
      <c r="I29" s="76" t="s">
        <v>39</v>
      </c>
      <c r="J29" s="67">
        <f>LCM!$M$44</f>
        <v>0.002278703703703704</v>
      </c>
      <c r="K29" s="67">
        <f>LCM!$M$60</f>
        <v>0.0021688657407407407</v>
      </c>
      <c r="L29" s="72">
        <f>LCM!$M$76</f>
        <v>0.0021819444444444443</v>
      </c>
    </row>
    <row r="30" spans="1:12" ht="15">
      <c r="A30" s="75" t="s">
        <v>39</v>
      </c>
      <c r="B30" s="76" t="s">
        <v>39</v>
      </c>
      <c r="C30" s="76" t="s">
        <v>39</v>
      </c>
      <c r="D30" s="67">
        <f>LCM!$C$27</f>
        <v>0.0006081018518518519</v>
      </c>
      <c r="E30" s="68">
        <f>LCM!$C$13</f>
        <v>0.0006980324074074075</v>
      </c>
      <c r="F30" s="73" t="s">
        <v>70</v>
      </c>
      <c r="G30" s="74" t="s">
        <v>44</v>
      </c>
      <c r="H30" s="71">
        <f>LCM!$L$13</f>
        <v>0.0007440972222222224</v>
      </c>
      <c r="I30" s="67">
        <f>LCM!$L$27</f>
        <v>0.0006274305555555557</v>
      </c>
      <c r="J30" s="76" t="s">
        <v>39</v>
      </c>
      <c r="K30" s="76" t="s">
        <v>39</v>
      </c>
      <c r="L30" s="77" t="s">
        <v>39</v>
      </c>
    </row>
    <row r="31" spans="1:12" ht="15">
      <c r="A31" s="66">
        <f>LCM!$B$77</f>
        <v>0.0012368055555555557</v>
      </c>
      <c r="B31" s="67">
        <f>LCM!$B$61</f>
        <v>0.001220138888888889</v>
      </c>
      <c r="C31" s="67">
        <f>LCM!$B$45</f>
        <v>0.0012437499999999998</v>
      </c>
      <c r="D31" s="67">
        <f>LCM!$C$28</f>
        <v>0.0013305555555555555</v>
      </c>
      <c r="E31" s="68">
        <f>LCM!$C$14</f>
        <v>0.0015297453703703701</v>
      </c>
      <c r="F31" s="69" t="s">
        <v>75</v>
      </c>
      <c r="G31" s="70" t="s">
        <v>44</v>
      </c>
      <c r="H31" s="71">
        <f>LCM!$L$14</f>
        <v>0.0016298611111111112</v>
      </c>
      <c r="I31" s="67">
        <f>LCM!$L$28</f>
        <v>0.001382986111111111</v>
      </c>
      <c r="J31" s="67">
        <f>LCM!$M$45</f>
        <v>0.0011936342592592593</v>
      </c>
      <c r="K31" s="67">
        <f>LCM!$M$61</f>
        <v>0.0011170138888888892</v>
      </c>
      <c r="L31" s="72">
        <f>LCM!$M$77</f>
        <v>0.0010871527777777778</v>
      </c>
    </row>
    <row r="32" spans="1:12" ht="15">
      <c r="A32" s="66">
        <f>LCM!$B$78</f>
        <v>0.00275925925925926</v>
      </c>
      <c r="B32" s="67">
        <f>LCM!$B$62</f>
        <v>0.0026518518518518523</v>
      </c>
      <c r="C32" s="67">
        <f>LCM!$B$46</f>
        <v>0.002662731481481482</v>
      </c>
      <c r="D32" s="76" t="s">
        <v>39</v>
      </c>
      <c r="E32" s="78" t="s">
        <v>39</v>
      </c>
      <c r="F32" s="73" t="s">
        <v>76</v>
      </c>
      <c r="G32" s="74" t="s">
        <v>44</v>
      </c>
      <c r="H32" s="79" t="s">
        <v>39</v>
      </c>
      <c r="I32" s="76" t="s">
        <v>39</v>
      </c>
      <c r="J32" s="67">
        <f>LCM!$M$46</f>
        <v>0.0025805555555555556</v>
      </c>
      <c r="K32" s="67">
        <f>LCM!$M$62</f>
        <v>0.0024599537037037038</v>
      </c>
      <c r="L32" s="72">
        <f>LCM!$M$78</f>
        <v>0.0024755787037037034</v>
      </c>
    </row>
    <row r="33" spans="1:12" ht="15">
      <c r="A33" s="75" t="s">
        <v>39</v>
      </c>
      <c r="B33" s="76" t="s">
        <v>39</v>
      </c>
      <c r="C33" s="76" t="s">
        <v>39</v>
      </c>
      <c r="D33" s="67">
        <f>LCM!$C$30</f>
        <v>0.0005100694444444444</v>
      </c>
      <c r="E33" s="68">
        <f>LCM!$C$15</f>
        <v>0.0006018518518518518</v>
      </c>
      <c r="F33" s="69" t="s">
        <v>38</v>
      </c>
      <c r="G33" s="70" t="s">
        <v>45</v>
      </c>
      <c r="H33" s="71">
        <f>LCM!$L$15</f>
        <v>0.0006336805555555554</v>
      </c>
      <c r="I33" s="67">
        <f>LCM!$L$30</f>
        <v>0.0005325231481481482</v>
      </c>
      <c r="J33" s="76" t="s">
        <v>39</v>
      </c>
      <c r="K33" s="76" t="s">
        <v>39</v>
      </c>
      <c r="L33" s="77" t="s">
        <v>39</v>
      </c>
    </row>
    <row r="34" spans="1:12" ht="15">
      <c r="A34" s="66">
        <f>LCM!$B$79</f>
        <v>0.0010858796296296296</v>
      </c>
      <c r="B34" s="67">
        <f>LCM!$B$63</f>
        <v>0.0010528935185185183</v>
      </c>
      <c r="C34" s="67">
        <f>LCM!$B$47</f>
        <v>0.0010871527777777778</v>
      </c>
      <c r="D34" s="67">
        <f>LCM!$C$31</f>
        <v>0.0011626157407407405</v>
      </c>
      <c r="E34" s="68">
        <f>LCM!$C$16</f>
        <v>0.0014032407407407407</v>
      </c>
      <c r="F34" s="73" t="s">
        <v>75</v>
      </c>
      <c r="G34" s="74" t="s">
        <v>45</v>
      </c>
      <c r="H34" s="71">
        <f>LCM!$L$16</f>
        <v>0.0014756944444444442</v>
      </c>
      <c r="I34" s="67">
        <f>LCM!$L$31</f>
        <v>0.001198148148148148</v>
      </c>
      <c r="J34" s="67">
        <f>LCM!$M$47</f>
        <v>0.0010354166666666667</v>
      </c>
      <c r="K34" s="67">
        <f>LCM!$M$63</f>
        <v>0.0009538194444444444</v>
      </c>
      <c r="L34" s="72">
        <f>LCM!$M$79</f>
        <v>0.000929050925925926</v>
      </c>
    </row>
    <row r="35" spans="1:12" ht="15">
      <c r="A35" s="66">
        <f>LCM!$B$80</f>
        <v>0.0025083333333333325</v>
      </c>
      <c r="B35" s="67">
        <f>LCM!$B$64</f>
        <v>0.002368287037037037</v>
      </c>
      <c r="C35" s="67">
        <f>LCM!$B$48</f>
        <v>0.0023832175925925926</v>
      </c>
      <c r="D35" s="76" t="s">
        <v>39</v>
      </c>
      <c r="E35" s="78" t="s">
        <v>39</v>
      </c>
      <c r="F35" s="69" t="s">
        <v>76</v>
      </c>
      <c r="G35" s="70" t="s">
        <v>45</v>
      </c>
      <c r="H35" s="79" t="s">
        <v>39</v>
      </c>
      <c r="I35" s="76" t="s">
        <v>39</v>
      </c>
      <c r="J35" s="67">
        <f>LCM!$M$48</f>
        <v>0.0022912037037037033</v>
      </c>
      <c r="K35" s="67">
        <f>LCM!$M$64</f>
        <v>0.0021628472222222223</v>
      </c>
      <c r="L35" s="72">
        <f>LCM!$M$80</f>
        <v>0.0022241898148148147</v>
      </c>
    </row>
    <row r="36" spans="1:12" ht="15.75" thickBot="1">
      <c r="A36" s="80">
        <f>LCM!$B$81</f>
        <v>0.0022934027777777783</v>
      </c>
      <c r="B36" s="81">
        <f>LCM!$B$65</f>
        <v>0.00229212962962963</v>
      </c>
      <c r="C36" s="81">
        <f>LCM!$B$49</f>
        <v>0.0023356481481481483</v>
      </c>
      <c r="D36" s="81">
        <f>LCM!$C$33</f>
        <v>0.0025188657407407412</v>
      </c>
      <c r="E36" s="82">
        <f>LCM!$C$17</f>
        <v>0.002913773148148149</v>
      </c>
      <c r="F36" s="83" t="s">
        <v>76</v>
      </c>
      <c r="G36" s="84" t="s">
        <v>78</v>
      </c>
      <c r="H36" s="85">
        <f>LCM!$L$17</f>
        <v>0.0029949074074074075</v>
      </c>
      <c r="I36" s="81">
        <f>LCM!$L$33</f>
        <v>0.0026006944444444445</v>
      </c>
      <c r="J36" s="81">
        <f>LCM!$M$49</f>
        <v>0.0022569444444444447</v>
      </c>
      <c r="K36" s="81">
        <f>LCM!$M$65</f>
        <v>0.0021226851851851854</v>
      </c>
      <c r="L36" s="86">
        <f>LCM!$M$81</f>
        <v>0.0020734953703703705</v>
      </c>
    </row>
  </sheetData>
  <sheetProtection/>
  <mergeCells count="8">
    <mergeCell ref="A2:E2"/>
    <mergeCell ref="F2:G2"/>
    <mergeCell ref="A1:L1"/>
    <mergeCell ref="H2:L2"/>
    <mergeCell ref="A21:L21"/>
    <mergeCell ref="A22:E22"/>
    <mergeCell ref="F22:G22"/>
    <mergeCell ref="H22:L2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7"/>
  <sheetViews>
    <sheetView zoomScale="125" zoomScaleNormal="125" workbookViewId="0" topLeftCell="A81">
      <selection activeCell="B104" sqref="B104"/>
    </sheetView>
  </sheetViews>
  <sheetFormatPr defaultColWidth="11.00390625" defaultRowHeight="12.75"/>
  <cols>
    <col min="1" max="8" width="10.75390625" style="22" customWidth="1"/>
    <col min="9" max="11" width="10.75390625" style="41" customWidth="1"/>
    <col min="12" max="13" width="10.75390625" style="44" customWidth="1"/>
    <col min="14" max="16" width="10.75390625" style="41" customWidth="1"/>
    <col min="17" max="16384" width="10.75390625" style="22" customWidth="1"/>
  </cols>
  <sheetData>
    <row r="1" spans="1:16" s="23" customFormat="1" ht="15.75">
      <c r="A1" s="23" t="s">
        <v>18</v>
      </c>
      <c r="B1" s="23" t="s">
        <v>17</v>
      </c>
      <c r="C1" s="23" t="s">
        <v>19</v>
      </c>
      <c r="D1" s="23" t="s">
        <v>121</v>
      </c>
      <c r="E1" s="23" t="s">
        <v>18</v>
      </c>
      <c r="F1" s="23" t="s">
        <v>17</v>
      </c>
      <c r="G1" s="23" t="s">
        <v>19</v>
      </c>
      <c r="I1" s="40"/>
      <c r="J1" s="40"/>
      <c r="K1" s="40"/>
      <c r="L1" s="43"/>
      <c r="M1" s="43"/>
      <c r="N1" s="40"/>
      <c r="O1" s="40"/>
      <c r="P1" s="40"/>
    </row>
    <row r="2" spans="1:12" ht="15.75">
      <c r="A2" s="21" t="s">
        <v>93</v>
      </c>
      <c r="B2" s="21" t="s">
        <v>93</v>
      </c>
      <c r="C2" s="21" t="s">
        <v>93</v>
      </c>
      <c r="E2" s="21" t="s">
        <v>93</v>
      </c>
      <c r="F2" s="21" t="s">
        <v>93</v>
      </c>
      <c r="G2" s="21" t="s">
        <v>93</v>
      </c>
      <c r="L2" s="44" t="s">
        <v>131</v>
      </c>
    </row>
    <row r="3" spans="1:16" ht="15.75">
      <c r="A3" s="22" t="str">
        <f>I3</f>
        <v>0:33.29</v>
      </c>
      <c r="B3" s="22">
        <f aca="true" t="shared" si="0" ref="B3:B12">J3</f>
        <v>0.00037604166666666667</v>
      </c>
      <c r="C3" s="22">
        <f aca="true" t="shared" si="1" ref="C3:C12">K3</f>
        <v>0.00033900462962962964</v>
      </c>
      <c r="D3" s="22" t="s">
        <v>84</v>
      </c>
      <c r="E3" s="22">
        <f>N3</f>
        <v>0.0003818287037037037</v>
      </c>
      <c r="F3" s="22">
        <f aca="true" t="shared" si="2" ref="F3:F12">O3</f>
        <v>0.0003725694444444444</v>
      </c>
      <c r="G3" s="22">
        <f aca="true" t="shared" si="3" ref="G3:G12">P3</f>
        <v>0.0003355324074074074</v>
      </c>
      <c r="I3" s="45" t="s">
        <v>3</v>
      </c>
      <c r="J3" s="41">
        <v>0.00037604166666666667</v>
      </c>
      <c r="K3" s="41">
        <v>0.00033900462962962964</v>
      </c>
      <c r="L3" s="44">
        <v>50</v>
      </c>
      <c r="M3" s="44" t="s">
        <v>71</v>
      </c>
      <c r="N3" s="41">
        <v>0.0003818287037037037</v>
      </c>
      <c r="O3" s="41">
        <v>0.0003725694444444444</v>
      </c>
      <c r="P3" s="41">
        <v>0.0003355324074074074</v>
      </c>
    </row>
    <row r="4" spans="1:16" ht="15.75">
      <c r="A4" s="22">
        <f aca="true" t="shared" si="4" ref="A4:A12">I4</f>
        <v>0.0008390046296296296</v>
      </c>
      <c r="B4" s="22">
        <f t="shared" si="0"/>
        <v>0.0008204861111111111</v>
      </c>
      <c r="C4" s="22">
        <f t="shared" si="1"/>
        <v>0.0007383101851851852</v>
      </c>
      <c r="D4" s="22" t="s">
        <v>85</v>
      </c>
      <c r="E4" s="22">
        <f aca="true" t="shared" si="5" ref="E4:E12">N4</f>
        <v>0.000834375</v>
      </c>
      <c r="F4" s="22">
        <f t="shared" si="2"/>
        <v>0.0008170138888888888</v>
      </c>
      <c r="G4" s="22">
        <f t="shared" si="3"/>
        <v>0.0007359953703703704</v>
      </c>
      <c r="I4" s="45">
        <v>0.0008390046296296296</v>
      </c>
      <c r="J4" s="41">
        <v>0.0008204861111111111</v>
      </c>
      <c r="K4" s="41">
        <v>0.0007383101851851852</v>
      </c>
      <c r="L4" s="44">
        <v>100</v>
      </c>
      <c r="M4" s="44" t="s">
        <v>71</v>
      </c>
      <c r="N4" s="41">
        <v>0.000834375</v>
      </c>
      <c r="O4" s="41">
        <v>0.0008170138888888888</v>
      </c>
      <c r="P4" s="41">
        <v>0.0007359953703703704</v>
      </c>
    </row>
    <row r="5" spans="1:16" ht="15.75">
      <c r="A5" s="22">
        <f t="shared" si="4"/>
        <v>0.001834375</v>
      </c>
      <c r="B5" s="22">
        <f t="shared" si="0"/>
        <v>0.001797337962962963</v>
      </c>
      <c r="C5" s="22">
        <f t="shared" si="1"/>
        <v>0.0016190972222222223</v>
      </c>
      <c r="D5" s="22" t="s">
        <v>86</v>
      </c>
      <c r="E5" s="22">
        <f t="shared" si="5"/>
        <v>0.0018216435185185184</v>
      </c>
      <c r="F5" s="22">
        <f t="shared" si="2"/>
        <v>0.0017846064814814816</v>
      </c>
      <c r="G5" s="22">
        <f t="shared" si="3"/>
        <v>0.001607523148148148</v>
      </c>
      <c r="I5" s="45">
        <v>0.001834375</v>
      </c>
      <c r="J5" s="41">
        <v>0.001797337962962963</v>
      </c>
      <c r="K5" s="41">
        <v>0.0016190972222222223</v>
      </c>
      <c r="L5" s="44">
        <v>200</v>
      </c>
      <c r="M5" s="44" t="s">
        <v>71</v>
      </c>
      <c r="N5" s="41">
        <v>0.0018216435185185184</v>
      </c>
      <c r="O5" s="41">
        <v>0.0017846064814814816</v>
      </c>
      <c r="P5" s="41">
        <v>0.001607523148148148</v>
      </c>
    </row>
    <row r="6" spans="1:16" ht="15.75">
      <c r="A6" s="22">
        <f t="shared" si="4"/>
        <v>0.00045474537037037033</v>
      </c>
      <c r="B6" s="22">
        <f t="shared" si="0"/>
        <v>0.00044780092592592587</v>
      </c>
      <c r="C6" s="22">
        <f t="shared" si="1"/>
        <v>0.00040381944444444444</v>
      </c>
      <c r="D6" s="22" t="s">
        <v>87</v>
      </c>
      <c r="E6" s="22">
        <f t="shared" si="5"/>
        <v>0.00045590277777777773</v>
      </c>
      <c r="F6" s="22">
        <f t="shared" si="2"/>
        <v>0.00044895833333333333</v>
      </c>
      <c r="G6" s="22">
        <f t="shared" si="3"/>
        <v>0.00040381944444444444</v>
      </c>
      <c r="I6" s="45">
        <v>0.00045474537037037033</v>
      </c>
      <c r="J6" s="41">
        <v>0.00044780092592592587</v>
      </c>
      <c r="K6" s="41">
        <v>0.00040381944444444444</v>
      </c>
      <c r="L6" s="44">
        <v>50</v>
      </c>
      <c r="M6" s="44" t="s">
        <v>72</v>
      </c>
      <c r="N6" s="41">
        <v>0.00045590277777777773</v>
      </c>
      <c r="O6" s="41">
        <v>0.00044895833333333333</v>
      </c>
      <c r="P6" s="41">
        <v>0.00040381944444444444</v>
      </c>
    </row>
    <row r="7" spans="1:16" ht="15.75">
      <c r="A7" s="22">
        <f t="shared" si="4"/>
        <v>0.0009802083333333334</v>
      </c>
      <c r="B7" s="22">
        <f t="shared" si="0"/>
        <v>0.0009663194444444445</v>
      </c>
      <c r="C7" s="22">
        <f t="shared" si="1"/>
        <v>0.0008702546296296296</v>
      </c>
      <c r="D7" s="22" t="s">
        <v>88</v>
      </c>
      <c r="E7" s="22">
        <f t="shared" si="5"/>
        <v>0.000984837962962963</v>
      </c>
      <c r="F7" s="22">
        <f t="shared" si="2"/>
        <v>0.000970949074074074</v>
      </c>
      <c r="G7" s="22">
        <f t="shared" si="3"/>
        <v>0.0008748842592592593</v>
      </c>
      <c r="I7" s="45">
        <v>0.0009802083333333334</v>
      </c>
      <c r="J7" s="41">
        <v>0.0009663194444444445</v>
      </c>
      <c r="K7" s="41">
        <v>0.0008702546296296296</v>
      </c>
      <c r="L7" s="44">
        <v>100</v>
      </c>
      <c r="M7" s="44" t="s">
        <v>72</v>
      </c>
      <c r="N7" s="41">
        <v>0.000984837962962963</v>
      </c>
      <c r="O7" s="41">
        <v>0.000970949074074074</v>
      </c>
      <c r="P7" s="41">
        <v>0.0008748842592592593</v>
      </c>
    </row>
    <row r="8" spans="1:16" ht="15.75">
      <c r="A8" s="22">
        <f t="shared" si="4"/>
        <v>0.0005114583333333333</v>
      </c>
      <c r="B8" s="22">
        <f t="shared" si="0"/>
        <v>0.0004998842592592593</v>
      </c>
      <c r="C8" s="22">
        <f t="shared" si="1"/>
        <v>0.0004512731481481482</v>
      </c>
      <c r="D8" s="22" t="s">
        <v>89</v>
      </c>
      <c r="E8" s="22">
        <f t="shared" si="5"/>
        <v>0.0005195601851851852</v>
      </c>
      <c r="F8" s="22">
        <f t="shared" si="2"/>
        <v>0.0005079861111111111</v>
      </c>
      <c r="G8" s="22">
        <f t="shared" si="3"/>
        <v>0.0004570601851851852</v>
      </c>
      <c r="I8" s="45">
        <v>0.0005114583333333333</v>
      </c>
      <c r="J8" s="41">
        <v>0.0004998842592592593</v>
      </c>
      <c r="K8" s="41">
        <v>0.0004512731481481482</v>
      </c>
      <c r="L8" s="44">
        <v>50</v>
      </c>
      <c r="M8" s="44" t="s">
        <v>73</v>
      </c>
      <c r="N8" s="41">
        <v>0.0005195601851851852</v>
      </c>
      <c r="O8" s="41">
        <v>0.0005079861111111111</v>
      </c>
      <c r="P8" s="41">
        <v>0.0004570601851851852</v>
      </c>
    </row>
    <row r="9" spans="1:16" ht="15.75">
      <c r="A9" s="22">
        <f t="shared" si="4"/>
        <v>0.0011144675925925925</v>
      </c>
      <c r="B9" s="22">
        <f t="shared" si="0"/>
        <v>0.0010913194444444445</v>
      </c>
      <c r="C9" s="22">
        <f t="shared" si="1"/>
        <v>0.0009836805555555556</v>
      </c>
      <c r="D9" s="22" t="s">
        <v>90</v>
      </c>
      <c r="E9" s="22">
        <f t="shared" si="5"/>
        <v>0.0011295138888888889</v>
      </c>
      <c r="F9" s="22">
        <f t="shared" si="2"/>
        <v>0.0011063657407407409</v>
      </c>
      <c r="G9" s="22">
        <f t="shared" si="3"/>
        <v>0.0009975694444444446</v>
      </c>
      <c r="I9" s="45">
        <v>0.0011144675925925925</v>
      </c>
      <c r="J9" s="41">
        <v>0.0010913194444444445</v>
      </c>
      <c r="K9" s="41">
        <v>0.0009836805555555556</v>
      </c>
      <c r="L9" s="44">
        <v>100</v>
      </c>
      <c r="M9" s="44" t="s">
        <v>73</v>
      </c>
      <c r="N9" s="41">
        <v>0.0011295138888888889</v>
      </c>
      <c r="O9" s="41">
        <v>0.0011063657407407409</v>
      </c>
      <c r="P9" s="41">
        <v>0.0009975694444444446</v>
      </c>
    </row>
    <row r="10" spans="1:16" ht="15.75">
      <c r="A10" s="22">
        <f t="shared" si="4"/>
        <v>0.00042233796296296306</v>
      </c>
      <c r="B10" s="22">
        <f t="shared" si="0"/>
        <v>0.0004130787037037037</v>
      </c>
      <c r="C10" s="22">
        <f t="shared" si="1"/>
        <v>0.0003725694444444444</v>
      </c>
      <c r="D10" s="22" t="s">
        <v>9</v>
      </c>
      <c r="E10" s="22">
        <f t="shared" si="5"/>
        <v>0.00042581018518518516</v>
      </c>
      <c r="F10" s="22">
        <f t="shared" si="2"/>
        <v>0.00041770833333333335</v>
      </c>
      <c r="G10" s="22">
        <f t="shared" si="3"/>
        <v>0.00037604166666666667</v>
      </c>
      <c r="I10" s="45">
        <v>0.00042233796296296306</v>
      </c>
      <c r="J10" s="41">
        <v>0.0004130787037037037</v>
      </c>
      <c r="K10" s="41">
        <v>0.0003725694444444444</v>
      </c>
      <c r="L10" s="44">
        <v>50</v>
      </c>
      <c r="M10" s="44" t="s">
        <v>74</v>
      </c>
      <c r="N10" s="41">
        <v>0.00042581018518518516</v>
      </c>
      <c r="O10" s="41">
        <v>0.00041770833333333335</v>
      </c>
      <c r="P10" s="41">
        <v>0.00037604166666666667</v>
      </c>
    </row>
    <row r="11" spans="1:16" ht="15.75">
      <c r="A11" s="22">
        <f t="shared" si="4"/>
        <v>0.0009744212962962963</v>
      </c>
      <c r="B11" s="22">
        <f t="shared" si="0"/>
        <v>0.0009582175925925925</v>
      </c>
      <c r="C11" s="22">
        <f t="shared" si="1"/>
        <v>0.0008633101851851853</v>
      </c>
      <c r="D11" s="22" t="s">
        <v>10</v>
      </c>
      <c r="E11" s="22">
        <f t="shared" si="5"/>
        <v>0.0009802083333333334</v>
      </c>
      <c r="F11" s="22">
        <f t="shared" si="2"/>
        <v>0.0009640046296296298</v>
      </c>
      <c r="G11" s="22">
        <f t="shared" si="3"/>
        <v>0.0008690972222222222</v>
      </c>
      <c r="I11" s="45">
        <v>0.0009744212962962963</v>
      </c>
      <c r="J11" s="41">
        <v>0.0009582175925925925</v>
      </c>
      <c r="K11" s="41">
        <v>0.0008633101851851853</v>
      </c>
      <c r="L11" s="44">
        <v>100</v>
      </c>
      <c r="M11" s="44" t="s">
        <v>74</v>
      </c>
      <c r="N11" s="41">
        <v>0.0009802083333333334</v>
      </c>
      <c r="O11" s="41">
        <v>0.0009640046296296298</v>
      </c>
      <c r="P11" s="41">
        <v>0.0008690972222222222</v>
      </c>
    </row>
    <row r="12" spans="1:16" ht="15.75">
      <c r="A12" s="22">
        <f t="shared" si="4"/>
        <v>0.0020646990740740743</v>
      </c>
      <c r="B12" s="22">
        <f t="shared" si="0"/>
        <v>0.0020288194444444446</v>
      </c>
      <c r="C12" s="22">
        <f t="shared" si="1"/>
        <v>0.0018274305555555554</v>
      </c>
      <c r="D12" s="22" t="s">
        <v>11</v>
      </c>
      <c r="E12" s="22">
        <f t="shared" si="5"/>
        <v>0.0020739583333333335</v>
      </c>
      <c r="F12" s="22">
        <f t="shared" si="2"/>
        <v>0.0020369212962962962</v>
      </c>
      <c r="G12" s="22">
        <f t="shared" si="3"/>
        <v>0.001834375</v>
      </c>
      <c r="I12" s="45">
        <v>0.0020646990740740743</v>
      </c>
      <c r="J12" s="41">
        <v>0.0020288194444444446</v>
      </c>
      <c r="K12" s="41">
        <v>0.0018274305555555554</v>
      </c>
      <c r="L12" s="44">
        <v>200</v>
      </c>
      <c r="M12" s="44" t="s">
        <v>78</v>
      </c>
      <c r="N12" s="41">
        <v>0.0020739583333333335</v>
      </c>
      <c r="O12" s="41">
        <v>0.0020369212962962962</v>
      </c>
      <c r="P12" s="41">
        <v>0.001834375</v>
      </c>
    </row>
    <row r="13" ht="15.75">
      <c r="I13" s="46"/>
    </row>
    <row r="14" spans="1:9" ht="15.75">
      <c r="A14" s="21" t="s">
        <v>93</v>
      </c>
      <c r="B14" s="21" t="s">
        <v>93</v>
      </c>
      <c r="C14" s="21" t="s">
        <v>93</v>
      </c>
      <c r="D14" s="22" t="s">
        <v>121</v>
      </c>
      <c r="E14" s="21" t="s">
        <v>93</v>
      </c>
      <c r="F14" s="21" t="s">
        <v>93</v>
      </c>
      <c r="G14" s="21" t="s">
        <v>93</v>
      </c>
      <c r="I14" s="46"/>
    </row>
    <row r="15" spans="1:16" ht="15.75">
      <c r="A15" s="22" t="str">
        <f aca="true" t="shared" si="6" ref="A15:A28">I15</f>
        <v>0:29.39</v>
      </c>
      <c r="B15" s="22">
        <f aca="true" t="shared" si="7" ref="B15:B28">J15</f>
        <v>0.0003309027777777778</v>
      </c>
      <c r="C15" s="22">
        <f aca="true" t="shared" si="8" ref="C15:C28">K15</f>
        <v>0.00030081018518518515</v>
      </c>
      <c r="D15" s="22" t="s">
        <v>84</v>
      </c>
      <c r="E15" s="22">
        <f aca="true" t="shared" si="9" ref="E15:E28">N15</f>
        <v>0.00034247685185185184</v>
      </c>
      <c r="F15" s="22">
        <f aca="true" t="shared" si="10" ref="F15:F28">O15</f>
        <v>0.0003332175925925926</v>
      </c>
      <c r="G15" s="22">
        <f aca="true" t="shared" si="11" ref="G15:G28">P15</f>
        <v>0.00030081018518518515</v>
      </c>
      <c r="I15" s="45" t="s">
        <v>68</v>
      </c>
      <c r="J15" s="41">
        <v>0.0003309027777777778</v>
      </c>
      <c r="K15" s="41">
        <v>0.00030081018518518515</v>
      </c>
      <c r="L15" s="44">
        <v>50</v>
      </c>
      <c r="M15" s="44" t="s">
        <v>71</v>
      </c>
      <c r="N15" s="41">
        <v>0.00034247685185185184</v>
      </c>
      <c r="O15" s="41">
        <v>0.0003332175925925926</v>
      </c>
      <c r="P15" s="41">
        <v>0.00030081018518518515</v>
      </c>
    </row>
    <row r="16" spans="1:16" ht="15.75">
      <c r="A16" s="22">
        <f t="shared" si="6"/>
        <v>0.0007498842592592593</v>
      </c>
      <c r="B16" s="22">
        <f t="shared" si="7"/>
        <v>0.0007313657407407407</v>
      </c>
      <c r="C16" s="22">
        <f t="shared" si="8"/>
        <v>0.0006596064814814815</v>
      </c>
      <c r="D16" s="22" t="s">
        <v>85</v>
      </c>
      <c r="E16" s="22">
        <f t="shared" si="9"/>
        <v>0.0007429398148148149</v>
      </c>
      <c r="F16" s="22">
        <f t="shared" si="10"/>
        <v>0.0007244212962962962</v>
      </c>
      <c r="G16" s="22">
        <f t="shared" si="11"/>
        <v>0.000652662037037037</v>
      </c>
      <c r="I16" s="45">
        <v>0.0007498842592592593</v>
      </c>
      <c r="J16" s="41">
        <v>0.0007313657407407407</v>
      </c>
      <c r="K16" s="41">
        <v>0.0006596064814814815</v>
      </c>
      <c r="L16" s="44">
        <v>100</v>
      </c>
      <c r="M16" s="44" t="s">
        <v>71</v>
      </c>
      <c r="N16" s="41">
        <v>0.0007429398148148149</v>
      </c>
      <c r="O16" s="41">
        <v>0.0007244212962962962</v>
      </c>
      <c r="P16" s="41">
        <v>0.000652662037037037</v>
      </c>
    </row>
    <row r="17" spans="1:16" ht="15.75">
      <c r="A17" s="22">
        <f t="shared" si="6"/>
        <v>0.0016283564814814815</v>
      </c>
      <c r="B17" s="22">
        <f t="shared" si="7"/>
        <v>0.0015913194444444445</v>
      </c>
      <c r="C17" s="22">
        <f t="shared" si="8"/>
        <v>0.0014339120370370371</v>
      </c>
      <c r="D17" s="22" t="s">
        <v>86</v>
      </c>
      <c r="E17" s="22">
        <f t="shared" si="9"/>
        <v>0.001615625</v>
      </c>
      <c r="F17" s="22">
        <f t="shared" si="10"/>
        <v>0.0015785879629629628</v>
      </c>
      <c r="G17" s="22">
        <f t="shared" si="11"/>
        <v>0.001422337962962963</v>
      </c>
      <c r="I17" s="45">
        <v>0.0016283564814814815</v>
      </c>
      <c r="J17" s="41">
        <v>0.0015913194444444445</v>
      </c>
      <c r="K17" s="41">
        <v>0.0014339120370370371</v>
      </c>
      <c r="L17" s="44">
        <v>200</v>
      </c>
      <c r="M17" s="44" t="s">
        <v>71</v>
      </c>
      <c r="N17" s="41">
        <v>0.001615625</v>
      </c>
      <c r="O17" s="41">
        <v>0.0015785879629629628</v>
      </c>
      <c r="P17" s="41">
        <v>0.001422337962962963</v>
      </c>
    </row>
    <row r="18" spans="1:16" ht="15.75">
      <c r="A18" s="22">
        <f t="shared" si="6"/>
        <v>0.003433912037037037</v>
      </c>
      <c r="B18" s="22">
        <f t="shared" si="7"/>
        <v>0.0033598379629629633</v>
      </c>
      <c r="C18" s="22">
        <f t="shared" si="8"/>
        <v>0.0038471064814814813</v>
      </c>
      <c r="D18" s="22" t="s">
        <v>122</v>
      </c>
      <c r="E18" s="22">
        <f t="shared" si="9"/>
        <v>0.003425810185185185</v>
      </c>
      <c r="F18" s="22">
        <f t="shared" si="10"/>
        <v>0.0033517361111111113</v>
      </c>
      <c r="G18" s="22">
        <f t="shared" si="11"/>
        <v>0.003837847222222222</v>
      </c>
      <c r="I18" s="45">
        <v>0.003433912037037037</v>
      </c>
      <c r="J18" s="41">
        <v>0.0033598379629629633</v>
      </c>
      <c r="K18" s="41">
        <v>0.0038471064814814813</v>
      </c>
      <c r="L18" s="44" t="s">
        <v>6</v>
      </c>
      <c r="M18" s="44" t="s">
        <v>71</v>
      </c>
      <c r="N18" s="41">
        <v>0.003425810185185185</v>
      </c>
      <c r="O18" s="41">
        <v>0.0033517361111111113</v>
      </c>
      <c r="P18" s="41">
        <v>0.003837847222222222</v>
      </c>
    </row>
    <row r="19" spans="1:16" ht="15.75">
      <c r="A19" s="22" t="str">
        <f t="shared" si="6"/>
        <v>0:34.59</v>
      </c>
      <c r="B19" s="22">
        <f t="shared" si="7"/>
        <v>0.00039340277777777773</v>
      </c>
      <c r="C19" s="22">
        <f t="shared" si="8"/>
        <v>0.0003552083333333334</v>
      </c>
      <c r="D19" s="22" t="s">
        <v>87</v>
      </c>
      <c r="E19" s="22">
        <f t="shared" si="9"/>
        <v>0.00040150462962962964</v>
      </c>
      <c r="F19" s="22">
        <f t="shared" si="10"/>
        <v>0.00039456018518518524</v>
      </c>
      <c r="G19" s="22">
        <f t="shared" si="11"/>
        <v>0.0003563657407407407</v>
      </c>
      <c r="I19" s="45" t="s">
        <v>29</v>
      </c>
      <c r="J19" s="41">
        <v>0.00039340277777777773</v>
      </c>
      <c r="K19" s="41">
        <v>0.0003552083333333334</v>
      </c>
      <c r="L19" s="44">
        <v>50</v>
      </c>
      <c r="M19" s="44" t="s">
        <v>72</v>
      </c>
      <c r="N19" s="41">
        <v>0.00040150462962962964</v>
      </c>
      <c r="O19" s="41">
        <v>0.00039456018518518524</v>
      </c>
      <c r="P19" s="41">
        <v>0.0003563657407407407</v>
      </c>
    </row>
    <row r="20" spans="1:16" ht="15.75">
      <c r="A20" s="22">
        <f t="shared" si="6"/>
        <v>0.0008609953703703704</v>
      </c>
      <c r="B20" s="22">
        <f t="shared" si="7"/>
        <v>0.0008471064814814816</v>
      </c>
      <c r="C20" s="22">
        <f t="shared" si="8"/>
        <v>0.0007626157407407408</v>
      </c>
      <c r="D20" s="22" t="s">
        <v>88</v>
      </c>
      <c r="E20" s="22">
        <f t="shared" si="9"/>
        <v>0.000865625</v>
      </c>
      <c r="F20" s="22">
        <f t="shared" si="10"/>
        <v>0.0008517361111111112</v>
      </c>
      <c r="G20" s="22">
        <f t="shared" si="11"/>
        <v>0.0007672453703703704</v>
      </c>
      <c r="I20" s="45">
        <v>0.0008609953703703704</v>
      </c>
      <c r="J20" s="41">
        <v>0.0008471064814814816</v>
      </c>
      <c r="K20" s="41">
        <v>0.0007626157407407408</v>
      </c>
      <c r="L20" s="44">
        <v>100</v>
      </c>
      <c r="M20" s="44" t="s">
        <v>72</v>
      </c>
      <c r="N20" s="41">
        <v>0.000865625</v>
      </c>
      <c r="O20" s="41">
        <v>0.0008517361111111112</v>
      </c>
      <c r="P20" s="41">
        <v>0.0007672453703703704</v>
      </c>
    </row>
    <row r="21" spans="1:16" ht="15.75">
      <c r="A21" s="22">
        <f>I21</f>
        <v>0.001957060185185185</v>
      </c>
      <c r="B21" s="22">
        <f>J21</f>
        <v>0.0019292824074074073</v>
      </c>
      <c r="C21" s="22">
        <f>K21</f>
        <v>0.001738310185185185</v>
      </c>
      <c r="D21" s="22" t="s">
        <v>12</v>
      </c>
      <c r="E21" s="22">
        <f>N21</f>
        <v>0.0019177083333333331</v>
      </c>
      <c r="F21" s="22">
        <f>O21</f>
        <v>0.0018899305555555553</v>
      </c>
      <c r="G21" s="22">
        <f>P21</f>
        <v>0.0017024305555555558</v>
      </c>
      <c r="I21" s="45">
        <v>0.001957060185185185</v>
      </c>
      <c r="J21" s="41">
        <v>0.0019292824074074073</v>
      </c>
      <c r="K21" s="41">
        <v>0.001738310185185185</v>
      </c>
      <c r="L21" s="44">
        <v>200</v>
      </c>
      <c r="M21" s="44" t="s">
        <v>72</v>
      </c>
      <c r="N21" s="41">
        <v>0.0019177083333333331</v>
      </c>
      <c r="O21" s="41">
        <v>0.0018899305555555553</v>
      </c>
      <c r="P21" s="41">
        <v>0.0017024305555555558</v>
      </c>
    </row>
    <row r="22" spans="1:16" ht="15.75">
      <c r="A22" s="22" t="str">
        <f t="shared" si="6"/>
        <v>0:38.59</v>
      </c>
      <c r="B22" s="22">
        <f t="shared" si="7"/>
        <v>0.00043506944444444447</v>
      </c>
      <c r="C22" s="22">
        <f t="shared" si="8"/>
        <v>0.00039224537037037033</v>
      </c>
      <c r="D22" s="22" t="s">
        <v>89</v>
      </c>
      <c r="E22" s="22">
        <f t="shared" si="9"/>
        <v>0.0004408564814814815</v>
      </c>
      <c r="F22" s="22">
        <f t="shared" si="10"/>
        <v>0.00042928240740740747</v>
      </c>
      <c r="G22" s="22">
        <f t="shared" si="11"/>
        <v>0.0003876157407407407</v>
      </c>
      <c r="I22" s="45" t="s">
        <v>23</v>
      </c>
      <c r="J22" s="41">
        <v>0.00043506944444444447</v>
      </c>
      <c r="K22" s="41">
        <v>0.00039224537037037033</v>
      </c>
      <c r="L22" s="44">
        <v>50</v>
      </c>
      <c r="M22" s="44" t="s">
        <v>73</v>
      </c>
      <c r="N22" s="41">
        <v>0.0004408564814814815</v>
      </c>
      <c r="O22" s="41">
        <v>0.00042928240740740747</v>
      </c>
      <c r="P22" s="41">
        <v>0.0003876157407407407</v>
      </c>
    </row>
    <row r="23" spans="1:16" ht="15.75">
      <c r="A23" s="22">
        <f t="shared" si="6"/>
        <v>0.0009732638888888889</v>
      </c>
      <c r="B23" s="22">
        <f t="shared" si="7"/>
        <v>0.0009501157407407408</v>
      </c>
      <c r="C23" s="22">
        <f t="shared" si="8"/>
        <v>0.0008563657407407408</v>
      </c>
      <c r="D23" s="22" t="s">
        <v>90</v>
      </c>
      <c r="E23" s="22">
        <f t="shared" si="9"/>
        <v>0.0009755787037037038</v>
      </c>
      <c r="F23" s="22">
        <f t="shared" si="10"/>
        <v>0.0009524305555555554</v>
      </c>
      <c r="G23" s="22">
        <f t="shared" si="11"/>
        <v>0.0008575231481481482</v>
      </c>
      <c r="I23" s="45">
        <v>0.0009732638888888889</v>
      </c>
      <c r="J23" s="41">
        <v>0.0009501157407407408</v>
      </c>
      <c r="K23" s="41">
        <v>0.0008563657407407408</v>
      </c>
      <c r="L23" s="44">
        <v>100</v>
      </c>
      <c r="M23" s="44" t="s">
        <v>73</v>
      </c>
      <c r="N23" s="41">
        <v>0.0009755787037037038</v>
      </c>
      <c r="O23" s="41">
        <v>0.0009524305555555554</v>
      </c>
      <c r="P23" s="41">
        <v>0.0008575231481481482</v>
      </c>
    </row>
    <row r="24" spans="1:16" ht="15.75">
      <c r="A24" s="22">
        <f>I24</f>
        <v>0.002208217592592593</v>
      </c>
      <c r="B24" s="22">
        <f>J24</f>
        <v>0.0021619212962962963</v>
      </c>
      <c r="C24" s="22">
        <f>K24</f>
        <v>0.001947800925925926</v>
      </c>
      <c r="D24" s="22" t="s">
        <v>13</v>
      </c>
      <c r="E24" s="22">
        <f>N24</f>
        <v>0.002172337962962963</v>
      </c>
      <c r="F24" s="22">
        <f>O24</f>
        <v>0.0021260416666666667</v>
      </c>
      <c r="G24" s="22">
        <f>P24</f>
        <v>0.0019153935185185185</v>
      </c>
      <c r="I24" s="45">
        <v>0.002208217592592593</v>
      </c>
      <c r="J24" s="41">
        <v>0.0021619212962962963</v>
      </c>
      <c r="K24" s="41">
        <v>0.001947800925925926</v>
      </c>
      <c r="L24" s="44">
        <v>200</v>
      </c>
      <c r="M24" s="44" t="s">
        <v>73</v>
      </c>
      <c r="N24" s="41">
        <v>0.002172337962962963</v>
      </c>
      <c r="O24" s="41">
        <v>0.0021260416666666667</v>
      </c>
      <c r="P24" s="41">
        <v>0.0019153935185185185</v>
      </c>
    </row>
    <row r="25" spans="1:16" ht="15.75">
      <c r="A25" s="22" t="str">
        <f t="shared" si="6"/>
        <v>0:32.39</v>
      </c>
      <c r="B25" s="22">
        <f t="shared" si="7"/>
        <v>0.0003667824074074074</v>
      </c>
      <c r="C25" s="22">
        <f t="shared" si="8"/>
        <v>0.0003309027777777778</v>
      </c>
      <c r="D25" s="22" t="s">
        <v>9</v>
      </c>
      <c r="E25" s="22">
        <f t="shared" si="9"/>
        <v>0.00037488425925925927</v>
      </c>
      <c r="F25" s="22">
        <f t="shared" si="10"/>
        <v>0.0003667824074074074</v>
      </c>
      <c r="G25" s="22">
        <f t="shared" si="11"/>
        <v>0.0003309027777777778</v>
      </c>
      <c r="I25" s="45" t="s">
        <v>41</v>
      </c>
      <c r="J25" s="41">
        <v>0.0003667824074074074</v>
      </c>
      <c r="K25" s="41">
        <v>0.0003309027777777778</v>
      </c>
      <c r="L25" s="44">
        <v>50</v>
      </c>
      <c r="M25" s="44" t="s">
        <v>74</v>
      </c>
      <c r="N25" s="41">
        <v>0.00037488425925925927</v>
      </c>
      <c r="O25" s="41">
        <v>0.0003667824074074074</v>
      </c>
      <c r="P25" s="41">
        <v>0.0003309027777777778</v>
      </c>
    </row>
    <row r="26" spans="1:16" ht="15.75">
      <c r="A26" s="22" t="str">
        <f t="shared" si="6"/>
        <v>1:12.49</v>
      </c>
      <c r="B26" s="22">
        <f t="shared" si="7"/>
        <v>0.000822800925925926</v>
      </c>
      <c r="C26" s="22">
        <f t="shared" si="8"/>
        <v>0.0007417824074074075</v>
      </c>
      <c r="D26" s="22" t="s">
        <v>10</v>
      </c>
      <c r="E26" s="22">
        <f t="shared" si="9"/>
        <v>0.0008413194444444444</v>
      </c>
      <c r="F26" s="22">
        <f t="shared" si="10"/>
        <v>0.0008251157407407407</v>
      </c>
      <c r="G26" s="22">
        <f t="shared" si="11"/>
        <v>0.0007429398148148149</v>
      </c>
      <c r="I26" s="45" t="s">
        <v>24</v>
      </c>
      <c r="J26" s="41">
        <v>0.000822800925925926</v>
      </c>
      <c r="K26" s="41">
        <v>0.0007417824074074075</v>
      </c>
      <c r="L26" s="44">
        <v>100</v>
      </c>
      <c r="M26" s="44" t="s">
        <v>74</v>
      </c>
      <c r="N26" s="41">
        <v>0.0008413194444444444</v>
      </c>
      <c r="O26" s="41">
        <v>0.0008251157407407407</v>
      </c>
      <c r="P26" s="41">
        <v>0.0007429398148148149</v>
      </c>
    </row>
    <row r="27" spans="1:16" ht="15.75">
      <c r="A27" s="22">
        <f>I27</f>
        <v>0.001983680555555556</v>
      </c>
      <c r="B27" s="22">
        <f>J27</f>
        <v>0.0019512731481481484</v>
      </c>
      <c r="C27" s="22">
        <f>K27</f>
        <v>0.001757986111111111</v>
      </c>
      <c r="D27" s="22" t="s">
        <v>14</v>
      </c>
      <c r="E27" s="22">
        <f>N27</f>
        <v>0.0019269675925925928</v>
      </c>
      <c r="F27" s="22">
        <f>O27</f>
        <v>0.001894560185185185</v>
      </c>
      <c r="G27" s="22">
        <f>P27</f>
        <v>0.001707060185185185</v>
      </c>
      <c r="I27" s="45">
        <v>0.001983680555555556</v>
      </c>
      <c r="J27" s="41">
        <v>0.0019512731481481484</v>
      </c>
      <c r="K27" s="41">
        <v>0.001757986111111111</v>
      </c>
      <c r="L27" s="44">
        <v>200</v>
      </c>
      <c r="M27" s="44" t="s">
        <v>74</v>
      </c>
      <c r="N27" s="41">
        <v>0.0019269675925925928</v>
      </c>
      <c r="O27" s="41">
        <v>0.001894560185185185</v>
      </c>
      <c r="P27" s="41">
        <v>0.001707060185185185</v>
      </c>
    </row>
    <row r="28" spans="1:16" ht="15.75">
      <c r="A28" s="22">
        <f t="shared" si="6"/>
        <v>0.0018390046296296297</v>
      </c>
      <c r="B28" s="22">
        <f t="shared" si="7"/>
        <v>0.0018019675925925926</v>
      </c>
      <c r="C28" s="22">
        <f t="shared" si="8"/>
        <v>0.0016237268518518517</v>
      </c>
      <c r="D28" s="22" t="s">
        <v>11</v>
      </c>
      <c r="E28" s="22">
        <f t="shared" si="9"/>
        <v>0.0018355324074074075</v>
      </c>
      <c r="F28" s="22">
        <f t="shared" si="10"/>
        <v>0.0017984953703703704</v>
      </c>
      <c r="G28" s="22">
        <f t="shared" si="11"/>
        <v>0.0016202546296296295</v>
      </c>
      <c r="I28" s="45">
        <v>0.0018390046296296297</v>
      </c>
      <c r="J28" s="41">
        <v>0.0018019675925925926</v>
      </c>
      <c r="K28" s="41">
        <v>0.0016237268518518517</v>
      </c>
      <c r="L28" s="44">
        <v>200</v>
      </c>
      <c r="M28" s="44" t="s">
        <v>78</v>
      </c>
      <c r="N28" s="41">
        <v>0.0018355324074074075</v>
      </c>
      <c r="O28" s="41">
        <v>0.0017984953703703704</v>
      </c>
      <c r="P28" s="41">
        <v>0.0016202546296296295</v>
      </c>
    </row>
    <row r="29" spans="1:16" ht="15.75">
      <c r="A29" s="22">
        <f>I29</f>
        <v>0.004164236111111111</v>
      </c>
      <c r="B29" s="22">
        <f>J29</f>
        <v>0.004090162037037037</v>
      </c>
      <c r="C29" s="22">
        <f>K29</f>
        <v>0.0036850694444444444</v>
      </c>
      <c r="D29" s="22" t="s">
        <v>51</v>
      </c>
      <c r="E29" s="22">
        <f>N29</f>
        <v>0.004087847222222222</v>
      </c>
      <c r="F29" s="22">
        <f>O29</f>
        <v>0.004013773148148148</v>
      </c>
      <c r="G29" s="22">
        <f>P29</f>
        <v>0.0036156250000000003</v>
      </c>
      <c r="I29" s="45">
        <v>0.004164236111111111</v>
      </c>
      <c r="J29" s="41">
        <v>0.004090162037037037</v>
      </c>
      <c r="K29" s="41">
        <v>0.0036850694444444444</v>
      </c>
      <c r="L29" s="44" t="s">
        <v>81</v>
      </c>
      <c r="M29" s="44" t="s">
        <v>78</v>
      </c>
      <c r="N29" s="41">
        <v>0.004087847222222222</v>
      </c>
      <c r="O29" s="41">
        <v>0.004013773148148148</v>
      </c>
      <c r="P29" s="41">
        <v>0.0036156250000000003</v>
      </c>
    </row>
    <row r="30" ht="15.75">
      <c r="I30" s="46"/>
    </row>
    <row r="31" spans="1:9" ht="15.75">
      <c r="A31" s="21" t="s">
        <v>93</v>
      </c>
      <c r="B31" s="21" t="s">
        <v>93</v>
      </c>
      <c r="C31" s="21" t="s">
        <v>93</v>
      </c>
      <c r="E31" s="21" t="s">
        <v>93</v>
      </c>
      <c r="F31" s="21" t="s">
        <v>93</v>
      </c>
      <c r="G31" s="21" t="s">
        <v>93</v>
      </c>
      <c r="I31" s="46"/>
    </row>
    <row r="32" spans="1:16" ht="15.75">
      <c r="A32" s="22" t="str">
        <f aca="true" t="shared" si="12" ref="A32:A45">I32</f>
        <v>0:28.89</v>
      </c>
      <c r="B32" s="22">
        <f aca="true" t="shared" si="13" ref="B32:B45">J32</f>
        <v>0.0003251157407407408</v>
      </c>
      <c r="C32" s="22">
        <f aca="true" t="shared" si="14" ref="C32:C45">K32</f>
        <v>0.00029386574074074075</v>
      </c>
      <c r="D32" s="22" t="s">
        <v>84</v>
      </c>
      <c r="E32" s="22">
        <f aca="true" t="shared" si="15" ref="E32:E45">N32</f>
        <v>0.00031585648148148147</v>
      </c>
      <c r="F32" s="22">
        <f aca="true" t="shared" si="16" ref="F32:F45">O32</f>
        <v>0.00030659722222222216</v>
      </c>
      <c r="G32" s="22">
        <f aca="true" t="shared" si="17" ref="G32:G45">P32</f>
        <v>0.00027650462962962964</v>
      </c>
      <c r="I32" s="45" t="s">
        <v>32</v>
      </c>
      <c r="J32" s="41">
        <v>0.0003251157407407408</v>
      </c>
      <c r="K32" s="41">
        <v>0.00029386574074074075</v>
      </c>
      <c r="L32" s="44">
        <v>50</v>
      </c>
      <c r="M32" s="44" t="s">
        <v>71</v>
      </c>
      <c r="N32" s="41">
        <v>0.00031585648148148147</v>
      </c>
      <c r="O32" s="41">
        <v>0.00030659722222222216</v>
      </c>
      <c r="P32" s="41">
        <v>0.00027650462962962964</v>
      </c>
    </row>
    <row r="33" spans="1:16" ht="15.75">
      <c r="A33" s="22" t="str">
        <f t="shared" si="12"/>
        <v>1:02.69</v>
      </c>
      <c r="B33" s="22">
        <f t="shared" si="13"/>
        <v>0.0007082175925925926</v>
      </c>
      <c r="C33" s="22">
        <f t="shared" si="14"/>
        <v>0.0006376157407407408</v>
      </c>
      <c r="D33" s="22" t="s">
        <v>85</v>
      </c>
      <c r="E33" s="22">
        <f t="shared" si="15"/>
        <v>0.0006827546296296296</v>
      </c>
      <c r="F33" s="22">
        <f t="shared" si="16"/>
        <v>0.0006642361111111111</v>
      </c>
      <c r="G33" s="22">
        <f t="shared" si="17"/>
        <v>0.0005982638888888888</v>
      </c>
      <c r="I33" s="45" t="s">
        <v>4</v>
      </c>
      <c r="J33" s="41">
        <v>0.0007082175925925926</v>
      </c>
      <c r="K33" s="41">
        <v>0.0006376157407407408</v>
      </c>
      <c r="L33" s="44">
        <v>100</v>
      </c>
      <c r="M33" s="44" t="s">
        <v>71</v>
      </c>
      <c r="N33" s="41">
        <v>0.0006827546296296296</v>
      </c>
      <c r="O33" s="41">
        <v>0.0006642361111111111</v>
      </c>
      <c r="P33" s="41">
        <v>0.0005982638888888888</v>
      </c>
    </row>
    <row r="34" spans="1:16" ht="15.75">
      <c r="A34" s="22">
        <f t="shared" si="12"/>
        <v>0.0015681712962962965</v>
      </c>
      <c r="B34" s="22">
        <f t="shared" si="13"/>
        <v>0.0015311342592592592</v>
      </c>
      <c r="C34" s="22">
        <f t="shared" si="14"/>
        <v>0.0013795138888888887</v>
      </c>
      <c r="D34" s="22" t="s">
        <v>86</v>
      </c>
      <c r="E34" s="22">
        <f t="shared" si="15"/>
        <v>0.0014836805555555556</v>
      </c>
      <c r="F34" s="22">
        <f t="shared" si="16"/>
        <v>0.0014466435185185183</v>
      </c>
      <c r="G34" s="22">
        <f t="shared" si="17"/>
        <v>0.0013019675925925926</v>
      </c>
      <c r="I34" s="45">
        <v>0.0015681712962962965</v>
      </c>
      <c r="J34" s="41">
        <v>0.0015311342592592592</v>
      </c>
      <c r="K34" s="41">
        <v>0.0013795138888888887</v>
      </c>
      <c r="L34" s="44">
        <v>200</v>
      </c>
      <c r="M34" s="44" t="s">
        <v>71</v>
      </c>
      <c r="N34" s="41">
        <v>0.0014836805555555556</v>
      </c>
      <c r="O34" s="41">
        <v>0.0014466435185185183</v>
      </c>
      <c r="P34" s="41">
        <v>0.0013019675925925926</v>
      </c>
    </row>
    <row r="35" spans="1:16" ht="15.75">
      <c r="A35" s="22">
        <f t="shared" si="12"/>
        <v>0.0033008101851851857</v>
      </c>
      <c r="B35" s="22">
        <f t="shared" si="13"/>
        <v>0.0032267361111111108</v>
      </c>
      <c r="C35" s="22">
        <f t="shared" si="14"/>
        <v>0.003697800925925926</v>
      </c>
      <c r="D35" s="22" t="s">
        <v>122</v>
      </c>
      <c r="E35" s="22">
        <f t="shared" si="15"/>
        <v>0.0031619212962962964</v>
      </c>
      <c r="F35" s="22">
        <f t="shared" si="16"/>
        <v>0.0030878472222222227</v>
      </c>
      <c r="G35" s="22">
        <f t="shared" si="17"/>
        <v>0.003542708333333333</v>
      </c>
      <c r="I35" s="45">
        <v>0.0033008101851851857</v>
      </c>
      <c r="J35" s="41">
        <v>0.0032267361111111108</v>
      </c>
      <c r="K35" s="41">
        <v>0.003697800925925926</v>
      </c>
      <c r="L35" s="44" t="s">
        <v>6</v>
      </c>
      <c r="M35" s="44" t="s">
        <v>71</v>
      </c>
      <c r="N35" s="41">
        <v>0.0031619212962962964</v>
      </c>
      <c r="O35" s="41">
        <v>0.0030878472222222227</v>
      </c>
      <c r="P35" s="41">
        <v>0.003542708333333333</v>
      </c>
    </row>
    <row r="36" spans="1:16" ht="15.75">
      <c r="A36" s="22">
        <f t="shared" si="12"/>
        <v>0.006881828703703703</v>
      </c>
      <c r="B36" s="22">
        <f t="shared" si="13"/>
        <v>0.006733680555555555</v>
      </c>
      <c r="C36" s="22">
        <f t="shared" si="14"/>
        <v>0.007710532407407408</v>
      </c>
      <c r="D36" s="22" t="s">
        <v>66</v>
      </c>
      <c r="E36" s="22">
        <f t="shared" si="15"/>
        <v>0.006609837962962962</v>
      </c>
      <c r="F36" s="22">
        <f t="shared" si="16"/>
        <v>0.006461689814814815</v>
      </c>
      <c r="G36" s="22">
        <f t="shared" si="17"/>
        <v>0.007404976851851853</v>
      </c>
      <c r="I36" s="45">
        <v>0.006881828703703703</v>
      </c>
      <c r="J36" s="41">
        <v>0.006733680555555555</v>
      </c>
      <c r="K36" s="41">
        <v>0.007710532407407408</v>
      </c>
      <c r="L36" s="44" t="s">
        <v>7</v>
      </c>
      <c r="M36" s="44" t="s">
        <v>71</v>
      </c>
      <c r="N36" s="41">
        <v>0.006609837962962962</v>
      </c>
      <c r="O36" s="41">
        <v>0.006461689814814815</v>
      </c>
      <c r="P36" s="41">
        <v>0.007404976851851853</v>
      </c>
    </row>
    <row r="37" spans="1:16" ht="15.75">
      <c r="A37" s="22">
        <f t="shared" si="12"/>
        <v>0.013181597222222223</v>
      </c>
      <c r="B37" s="22">
        <f t="shared" si="13"/>
        <v>0.012903819444444443</v>
      </c>
      <c r="C37" s="22">
        <f t="shared" si="14"/>
        <v>0.012923495370370372</v>
      </c>
      <c r="D37" s="22" t="s">
        <v>67</v>
      </c>
      <c r="E37" s="22">
        <f t="shared" si="15"/>
        <v>0.01266423611111111</v>
      </c>
      <c r="F37" s="22">
        <f t="shared" si="16"/>
        <v>0.012386458333333334</v>
      </c>
      <c r="G37" s="22">
        <f t="shared" si="17"/>
        <v>0.012416550925925926</v>
      </c>
      <c r="I37" s="45">
        <v>0.013181597222222223</v>
      </c>
      <c r="J37" s="41">
        <v>0.012903819444444443</v>
      </c>
      <c r="K37" s="41">
        <v>0.012923495370370372</v>
      </c>
      <c r="L37" s="44" t="s">
        <v>8</v>
      </c>
      <c r="M37" s="44" t="s">
        <v>71</v>
      </c>
      <c r="N37" s="41">
        <v>0.01266423611111111</v>
      </c>
      <c r="O37" s="41">
        <v>0.012386458333333334</v>
      </c>
      <c r="P37" s="41">
        <v>0.012416550925925926</v>
      </c>
    </row>
    <row r="38" spans="1:16" ht="15.75">
      <c r="A38" s="22">
        <f t="shared" si="12"/>
        <v>0.0008274305555555555</v>
      </c>
      <c r="B38" s="22">
        <f t="shared" si="13"/>
        <v>0.0008135416666666667</v>
      </c>
      <c r="C38" s="22">
        <f t="shared" si="14"/>
        <v>0.0007336805555555556</v>
      </c>
      <c r="D38" s="22" t="s">
        <v>88</v>
      </c>
      <c r="E38" s="22">
        <f t="shared" si="15"/>
        <v>0.0007869212962962963</v>
      </c>
      <c r="F38" s="22">
        <f t="shared" si="16"/>
        <v>0.0007730324074074073</v>
      </c>
      <c r="G38" s="22">
        <f t="shared" si="17"/>
        <v>0.0006966435185185186</v>
      </c>
      <c r="I38" s="45">
        <v>0.0008274305555555555</v>
      </c>
      <c r="J38" s="41">
        <v>0.0008135416666666667</v>
      </c>
      <c r="K38" s="41">
        <v>0.0007336805555555556</v>
      </c>
      <c r="L38" s="44">
        <v>100</v>
      </c>
      <c r="M38" s="44" t="s">
        <v>72</v>
      </c>
      <c r="N38" s="41">
        <v>0.0007869212962962963</v>
      </c>
      <c r="O38" s="41">
        <v>0.0007730324074074073</v>
      </c>
      <c r="P38" s="41">
        <v>0.0006966435185185186</v>
      </c>
    </row>
    <row r="39" spans="1:16" ht="15.75">
      <c r="A39" s="22">
        <f t="shared" si="12"/>
        <v>0.0017730324074074074</v>
      </c>
      <c r="B39" s="22">
        <f t="shared" si="13"/>
        <v>0.0017452546296296296</v>
      </c>
      <c r="C39" s="22">
        <f t="shared" si="14"/>
        <v>0.001572800925925926</v>
      </c>
      <c r="D39" s="22" t="s">
        <v>12</v>
      </c>
      <c r="E39" s="22">
        <f t="shared" si="15"/>
        <v>0.0016908564814814813</v>
      </c>
      <c r="F39" s="22">
        <f t="shared" si="16"/>
        <v>0.001663078703703704</v>
      </c>
      <c r="G39" s="22">
        <f t="shared" si="17"/>
        <v>0.001498726851851852</v>
      </c>
      <c r="I39" s="45">
        <v>0.0017730324074074074</v>
      </c>
      <c r="J39" s="41">
        <v>0.0017452546296296296</v>
      </c>
      <c r="K39" s="41">
        <v>0.001572800925925926</v>
      </c>
      <c r="L39" s="44">
        <v>200</v>
      </c>
      <c r="M39" s="44" t="s">
        <v>72</v>
      </c>
      <c r="N39" s="41">
        <v>0.0016908564814814813</v>
      </c>
      <c r="O39" s="41">
        <v>0.001663078703703704</v>
      </c>
      <c r="P39" s="41">
        <v>0.001498726851851852</v>
      </c>
    </row>
    <row r="40" spans="1:16" ht="15.75">
      <c r="A40" s="22">
        <f t="shared" si="12"/>
        <v>0.0009385416666666666</v>
      </c>
      <c r="B40" s="22">
        <f t="shared" si="13"/>
        <v>0.0009153935185185185</v>
      </c>
      <c r="C40" s="22">
        <f t="shared" si="14"/>
        <v>0.0008251157407407407</v>
      </c>
      <c r="D40" s="22" t="s">
        <v>90</v>
      </c>
      <c r="E40" s="22">
        <f t="shared" si="15"/>
        <v>0.0008795138888888889</v>
      </c>
      <c r="F40" s="22">
        <f t="shared" si="16"/>
        <v>0.0008563657407407408</v>
      </c>
      <c r="G40" s="22">
        <f t="shared" si="17"/>
        <v>0.0007707175925925925</v>
      </c>
      <c r="I40" s="45">
        <v>0.0009385416666666666</v>
      </c>
      <c r="J40" s="41">
        <v>0.0009153935185185185</v>
      </c>
      <c r="K40" s="41">
        <v>0.0008251157407407407</v>
      </c>
      <c r="L40" s="44">
        <v>100</v>
      </c>
      <c r="M40" s="44" t="s">
        <v>73</v>
      </c>
      <c r="N40" s="41">
        <v>0.0008795138888888889</v>
      </c>
      <c r="O40" s="41">
        <v>0.0008563657407407408</v>
      </c>
      <c r="P40" s="41">
        <v>0.0007707175925925925</v>
      </c>
    </row>
    <row r="41" spans="1:16" ht="15.75">
      <c r="A41" s="22">
        <f t="shared" si="12"/>
        <v>0.002016087962962963</v>
      </c>
      <c r="B41" s="22">
        <f t="shared" si="13"/>
        <v>0.0019697916666666666</v>
      </c>
      <c r="C41" s="22">
        <f t="shared" si="14"/>
        <v>0.0017741898148148146</v>
      </c>
      <c r="D41" s="22" t="s">
        <v>13</v>
      </c>
      <c r="E41" s="22">
        <f t="shared" si="15"/>
        <v>0.001916550925925926</v>
      </c>
      <c r="F41" s="22">
        <f t="shared" si="16"/>
        <v>0.0018702546296296295</v>
      </c>
      <c r="G41" s="22">
        <f t="shared" si="17"/>
        <v>0.0016850694444444445</v>
      </c>
      <c r="I41" s="45">
        <v>0.002016087962962963</v>
      </c>
      <c r="J41" s="41">
        <v>0.0019697916666666666</v>
      </c>
      <c r="K41" s="41">
        <v>0.0017741898148148146</v>
      </c>
      <c r="L41" s="44">
        <v>200</v>
      </c>
      <c r="M41" s="44" t="s">
        <v>73</v>
      </c>
      <c r="N41" s="41">
        <v>0.001916550925925926</v>
      </c>
      <c r="O41" s="41">
        <v>0.0018702546296296295</v>
      </c>
      <c r="P41" s="41">
        <v>0.0016850694444444445</v>
      </c>
    </row>
    <row r="42" spans="1:16" ht="15.75">
      <c r="A42" s="22">
        <f t="shared" si="12"/>
        <v>0.0008042824074074075</v>
      </c>
      <c r="B42" s="22">
        <f t="shared" si="13"/>
        <v>0.0007880787037037037</v>
      </c>
      <c r="C42" s="22">
        <f t="shared" si="14"/>
        <v>0.000709375</v>
      </c>
      <c r="D42" s="22" t="s">
        <v>10</v>
      </c>
      <c r="E42" s="22">
        <f t="shared" si="15"/>
        <v>0.0007533564814814815</v>
      </c>
      <c r="F42" s="22">
        <f t="shared" si="16"/>
        <v>0.0007371527777777779</v>
      </c>
      <c r="G42" s="22">
        <f t="shared" si="17"/>
        <v>0.0006642361111111111</v>
      </c>
      <c r="I42" s="45">
        <v>0.0008042824074074075</v>
      </c>
      <c r="J42" s="41">
        <v>0.0007880787037037037</v>
      </c>
      <c r="K42" s="41">
        <v>0.000709375</v>
      </c>
      <c r="L42" s="44">
        <v>100</v>
      </c>
      <c r="M42" s="44" t="s">
        <v>74</v>
      </c>
      <c r="N42" s="41">
        <v>0.0007533564814814815</v>
      </c>
      <c r="O42" s="41">
        <v>0.0007371527777777779</v>
      </c>
      <c r="P42" s="41">
        <v>0.0006642361111111111</v>
      </c>
    </row>
    <row r="43" spans="1:16" ht="15.75">
      <c r="A43" s="22">
        <f t="shared" si="12"/>
        <v>0.0017984953703703704</v>
      </c>
      <c r="B43" s="22">
        <f t="shared" si="13"/>
        <v>0.001766087962962963</v>
      </c>
      <c r="C43" s="22">
        <f t="shared" si="14"/>
        <v>0.0015913194444444445</v>
      </c>
      <c r="D43" s="22" t="s">
        <v>14</v>
      </c>
      <c r="E43" s="22">
        <f t="shared" si="15"/>
        <v>0.0017012731481481482</v>
      </c>
      <c r="F43" s="22">
        <f t="shared" si="16"/>
        <v>0.0016688657407407407</v>
      </c>
      <c r="G43" s="22">
        <f t="shared" si="17"/>
        <v>0.0015033564814814814</v>
      </c>
      <c r="I43" s="45">
        <v>0.0017984953703703704</v>
      </c>
      <c r="J43" s="41">
        <v>0.001766087962962963</v>
      </c>
      <c r="K43" s="41">
        <v>0.0015913194444444445</v>
      </c>
      <c r="L43" s="44">
        <v>200</v>
      </c>
      <c r="M43" s="44" t="s">
        <v>74</v>
      </c>
      <c r="N43" s="41">
        <v>0.0017012731481481482</v>
      </c>
      <c r="O43" s="41">
        <v>0.0016688657407407407</v>
      </c>
      <c r="P43" s="41">
        <v>0.0015033564814814814</v>
      </c>
    </row>
    <row r="44" spans="1:16" ht="15.75">
      <c r="A44" s="22">
        <f t="shared" si="12"/>
        <v>0.0017822916666666666</v>
      </c>
      <c r="B44" s="22">
        <f t="shared" si="13"/>
        <v>0.0017452546296296296</v>
      </c>
      <c r="C44" s="22">
        <f t="shared" si="14"/>
        <v>0.001572800925925926</v>
      </c>
      <c r="D44" s="22" t="s">
        <v>11</v>
      </c>
      <c r="E44" s="22">
        <f t="shared" si="15"/>
        <v>0.001683912037037037</v>
      </c>
      <c r="F44" s="22">
        <f t="shared" si="16"/>
        <v>0.0016468750000000001</v>
      </c>
      <c r="G44" s="22">
        <f t="shared" si="17"/>
        <v>0.0014836805555555556</v>
      </c>
      <c r="I44" s="45">
        <v>0.0017822916666666666</v>
      </c>
      <c r="J44" s="41">
        <v>0.0017452546296296296</v>
      </c>
      <c r="K44" s="41">
        <v>0.001572800925925926</v>
      </c>
      <c r="L44" s="44">
        <v>200</v>
      </c>
      <c r="M44" s="44" t="s">
        <v>78</v>
      </c>
      <c r="N44" s="41">
        <v>0.001683912037037037</v>
      </c>
      <c r="O44" s="41">
        <v>0.0016468750000000001</v>
      </c>
      <c r="P44" s="41">
        <v>0.0014836805555555556</v>
      </c>
    </row>
    <row r="45" spans="1:16" ht="15.75">
      <c r="A45" s="22">
        <f t="shared" si="12"/>
        <v>0.0037741898148148153</v>
      </c>
      <c r="B45" s="22">
        <f t="shared" si="13"/>
        <v>0.0037001157407407404</v>
      </c>
      <c r="C45" s="22">
        <f t="shared" si="14"/>
        <v>0.003333217592592593</v>
      </c>
      <c r="D45" s="22" t="s">
        <v>51</v>
      </c>
      <c r="E45" s="22">
        <f t="shared" si="15"/>
        <v>0.003585532407407407</v>
      </c>
      <c r="F45" s="22">
        <f t="shared" si="16"/>
        <v>0.0035114583333333334</v>
      </c>
      <c r="G45" s="22">
        <f t="shared" si="17"/>
        <v>0.003163078703703703</v>
      </c>
      <c r="I45" s="45">
        <v>0.0037741898148148153</v>
      </c>
      <c r="J45" s="41">
        <v>0.0037001157407407404</v>
      </c>
      <c r="K45" s="41">
        <v>0.003333217592592593</v>
      </c>
      <c r="L45" s="44">
        <v>400</v>
      </c>
      <c r="M45" s="44" t="s">
        <v>78</v>
      </c>
      <c r="N45" s="41">
        <v>0.003585532407407407</v>
      </c>
      <c r="O45" s="41">
        <v>0.0035114583333333334</v>
      </c>
      <c r="P45" s="41">
        <v>0.003163078703703703</v>
      </c>
    </row>
    <row r="46" ht="15.75">
      <c r="I46" s="46"/>
    </row>
    <row r="47" spans="1:9" ht="15.75">
      <c r="A47" s="21" t="s">
        <v>93</v>
      </c>
      <c r="B47" s="21" t="s">
        <v>93</v>
      </c>
      <c r="C47" s="21" t="s">
        <v>93</v>
      </c>
      <c r="E47" s="21" t="s">
        <v>93</v>
      </c>
      <c r="F47" s="21" t="s">
        <v>93</v>
      </c>
      <c r="G47" s="21" t="s">
        <v>93</v>
      </c>
      <c r="I47" s="46"/>
    </row>
    <row r="48" spans="1:16" ht="15.75">
      <c r="A48" s="22" t="str">
        <f aca="true" t="shared" si="18" ref="A48:A61">I48</f>
        <v>0:28.99</v>
      </c>
      <c r="B48" s="22">
        <f aca="true" t="shared" si="19" ref="B48:B61">J48</f>
        <v>0.0003262731481481482</v>
      </c>
      <c r="C48" s="22">
        <f aca="true" t="shared" si="20" ref="C48:C61">K48</f>
        <v>0.00029386574074074075</v>
      </c>
      <c r="D48" s="22" t="s">
        <v>84</v>
      </c>
      <c r="E48" s="22">
        <f aca="true" t="shared" si="21" ref="E48:E61">N48</f>
        <v>0.0003042824074074074</v>
      </c>
      <c r="F48" s="22">
        <f aca="true" t="shared" si="22" ref="F48:F61">O48</f>
        <v>0.0002950231481481481</v>
      </c>
      <c r="G48" s="22">
        <f aca="true" t="shared" si="23" ref="G48:G61">P48</f>
        <v>0.0002660879629629629</v>
      </c>
      <c r="I48" s="45" t="s">
        <v>30</v>
      </c>
      <c r="J48" s="41">
        <v>0.0003262731481481482</v>
      </c>
      <c r="K48" s="41">
        <v>0.00029386574074074075</v>
      </c>
      <c r="L48" s="44">
        <v>50</v>
      </c>
      <c r="M48" s="44" t="s">
        <v>71</v>
      </c>
      <c r="N48" s="41">
        <v>0.0003042824074074074</v>
      </c>
      <c r="O48" s="41">
        <v>0.0002950231481481481</v>
      </c>
      <c r="P48" s="41">
        <v>0.0002660879629629629</v>
      </c>
    </row>
    <row r="49" spans="1:16" ht="15.75">
      <c r="A49" s="22" t="str">
        <f t="shared" si="18"/>
        <v>1:02.89</v>
      </c>
      <c r="B49" s="22">
        <f t="shared" si="19"/>
        <v>0.000709375</v>
      </c>
      <c r="C49" s="22">
        <f t="shared" si="20"/>
        <v>0.0006387731481481481</v>
      </c>
      <c r="D49" s="22" t="s">
        <v>85</v>
      </c>
      <c r="E49" s="22">
        <f t="shared" si="21"/>
        <v>0.0006653935185185186</v>
      </c>
      <c r="F49" s="22">
        <f t="shared" si="22"/>
        <v>0.000646875</v>
      </c>
      <c r="G49" s="22">
        <f t="shared" si="23"/>
        <v>0.0005820601851851851</v>
      </c>
      <c r="I49" s="45" t="s">
        <v>98</v>
      </c>
      <c r="J49" s="41">
        <v>0.000709375</v>
      </c>
      <c r="K49" s="41">
        <v>0.0006387731481481481</v>
      </c>
      <c r="L49" s="44">
        <v>100</v>
      </c>
      <c r="M49" s="44" t="s">
        <v>71</v>
      </c>
      <c r="N49" s="41">
        <v>0.0006653935185185186</v>
      </c>
      <c r="O49" s="41">
        <v>0.000646875</v>
      </c>
      <c r="P49" s="41">
        <v>0.0005820601851851851</v>
      </c>
    </row>
    <row r="50" spans="1:16" ht="15.75">
      <c r="A50" s="22" t="str">
        <f t="shared" si="18"/>
        <v>2:15.59</v>
      </c>
      <c r="B50" s="22">
        <f t="shared" si="19"/>
        <v>0.0015322916666666668</v>
      </c>
      <c r="C50" s="22">
        <f t="shared" si="20"/>
        <v>0.0013795138888888887</v>
      </c>
      <c r="D50" s="22" t="s">
        <v>86</v>
      </c>
      <c r="E50" s="22">
        <f t="shared" si="21"/>
        <v>0.0014559027777777775</v>
      </c>
      <c r="F50" s="22">
        <f t="shared" si="22"/>
        <v>0.0014188657407407407</v>
      </c>
      <c r="G50" s="22">
        <f t="shared" si="23"/>
        <v>0.001277662037037037</v>
      </c>
      <c r="I50" s="45" t="s">
        <v>99</v>
      </c>
      <c r="J50" s="41">
        <v>0.0015322916666666668</v>
      </c>
      <c r="K50" s="41">
        <v>0.0013795138888888887</v>
      </c>
      <c r="L50" s="44">
        <v>200</v>
      </c>
      <c r="M50" s="44" t="s">
        <v>71</v>
      </c>
      <c r="N50" s="41">
        <v>0.0014559027777777775</v>
      </c>
      <c r="O50" s="41">
        <v>0.0014188657407407407</v>
      </c>
      <c r="P50" s="41">
        <v>0.001277662037037037</v>
      </c>
    </row>
    <row r="51" spans="1:16" ht="15.75">
      <c r="A51" s="22" t="str">
        <f t="shared" si="18"/>
        <v>4:44.69</v>
      </c>
      <c r="B51" s="22">
        <f t="shared" si="19"/>
        <v>0.003220949074074074</v>
      </c>
      <c r="C51" s="22">
        <f t="shared" si="20"/>
        <v>0.0036920138888888888</v>
      </c>
      <c r="D51" s="22" t="s">
        <v>122</v>
      </c>
      <c r="E51" s="22">
        <f t="shared" si="21"/>
        <v>0.0030878472222222227</v>
      </c>
      <c r="F51" s="22">
        <f t="shared" si="22"/>
        <v>0.003013773148148148</v>
      </c>
      <c r="G51" s="22">
        <f t="shared" si="23"/>
        <v>0.003459375</v>
      </c>
      <c r="I51" s="45" t="s">
        <v>100</v>
      </c>
      <c r="J51" s="41">
        <v>0.003220949074074074</v>
      </c>
      <c r="K51" s="41">
        <v>0.0036920138888888888</v>
      </c>
      <c r="L51" s="44" t="s">
        <v>6</v>
      </c>
      <c r="M51" s="44" t="s">
        <v>71</v>
      </c>
      <c r="N51" s="41">
        <v>0.0030878472222222227</v>
      </c>
      <c r="O51" s="41">
        <v>0.003013773148148148</v>
      </c>
      <c r="P51" s="41">
        <v>0.003459375</v>
      </c>
    </row>
    <row r="52" spans="1:16" ht="15.75">
      <c r="A52" s="22" t="str">
        <f t="shared" si="18"/>
        <v>9:53.69</v>
      </c>
      <c r="B52" s="22">
        <f t="shared" si="19"/>
        <v>0.006723263888888889</v>
      </c>
      <c r="C52" s="22">
        <f t="shared" si="20"/>
        <v>0.007698958333333333</v>
      </c>
      <c r="D52" s="22" t="s">
        <v>66</v>
      </c>
      <c r="E52" s="22">
        <f t="shared" si="21"/>
        <v>0.006491782407407407</v>
      </c>
      <c r="F52" s="22">
        <f t="shared" si="22"/>
        <v>0.00634363425925926</v>
      </c>
      <c r="G52" s="22">
        <f t="shared" si="23"/>
        <v>0.007274189814814814</v>
      </c>
      <c r="I52" s="45" t="s">
        <v>101</v>
      </c>
      <c r="J52" s="41">
        <v>0.006723263888888889</v>
      </c>
      <c r="K52" s="41">
        <v>0.007698958333333333</v>
      </c>
      <c r="L52" s="44" t="s">
        <v>7</v>
      </c>
      <c r="M52" s="44" t="s">
        <v>71</v>
      </c>
      <c r="N52" s="41">
        <v>0.006491782407407407</v>
      </c>
      <c r="O52" s="41">
        <v>0.00634363425925926</v>
      </c>
      <c r="P52" s="41">
        <v>0.007274189814814814</v>
      </c>
    </row>
    <row r="53" spans="1:16" ht="15.75">
      <c r="A53" s="22" t="str">
        <f t="shared" si="18"/>
        <v>19:01.49</v>
      </c>
      <c r="B53" s="22">
        <f t="shared" si="19"/>
        <v>0.012933912037037039</v>
      </c>
      <c r="C53" s="22">
        <f t="shared" si="20"/>
        <v>0.012953587962962964</v>
      </c>
      <c r="D53" s="22" t="s">
        <v>67</v>
      </c>
      <c r="E53" s="22">
        <f t="shared" si="21"/>
        <v>0.012542708333333333</v>
      </c>
      <c r="F53" s="22">
        <f t="shared" si="22"/>
        <v>0.012264930555555555</v>
      </c>
      <c r="G53" s="22">
        <f t="shared" si="23"/>
        <v>0.012297337962962963</v>
      </c>
      <c r="I53" s="45" t="s">
        <v>102</v>
      </c>
      <c r="J53" s="41">
        <v>0.012933912037037039</v>
      </c>
      <c r="K53" s="41">
        <v>0.012953587962962964</v>
      </c>
      <c r="L53" s="44" t="s">
        <v>8</v>
      </c>
      <c r="M53" s="44" t="s">
        <v>71</v>
      </c>
      <c r="N53" s="41">
        <v>0.012542708333333333</v>
      </c>
      <c r="O53" s="41">
        <v>0.012264930555555555</v>
      </c>
      <c r="P53" s="41">
        <v>0.012297337962962963</v>
      </c>
    </row>
    <row r="54" spans="1:16" ht="15.75">
      <c r="A54" s="22" t="str">
        <f t="shared" si="18"/>
        <v>1:11.89</v>
      </c>
      <c r="B54" s="22">
        <f t="shared" si="19"/>
        <v>0.0008181712962962963</v>
      </c>
      <c r="C54" s="22">
        <f t="shared" si="20"/>
        <v>0.0007371527777777779</v>
      </c>
      <c r="D54" s="22" t="s">
        <v>88</v>
      </c>
      <c r="E54" s="22">
        <f t="shared" si="21"/>
        <v>0.0007660879629629629</v>
      </c>
      <c r="F54" s="22">
        <f t="shared" si="22"/>
        <v>0.000752199074074074</v>
      </c>
      <c r="G54" s="22">
        <f t="shared" si="23"/>
        <v>0.000678125</v>
      </c>
      <c r="I54" s="45" t="s">
        <v>33</v>
      </c>
      <c r="J54" s="41">
        <v>0.0008181712962962963</v>
      </c>
      <c r="K54" s="41">
        <v>0.0007371527777777779</v>
      </c>
      <c r="L54" s="44">
        <v>100</v>
      </c>
      <c r="M54" s="44" t="s">
        <v>72</v>
      </c>
      <c r="N54" s="41">
        <v>0.0007660879629629629</v>
      </c>
      <c r="O54" s="41">
        <v>0.000752199074074074</v>
      </c>
      <c r="P54" s="41">
        <v>0.000678125</v>
      </c>
    </row>
    <row r="55" spans="1:16" ht="15.75">
      <c r="A55" s="22" t="str">
        <f t="shared" si="18"/>
        <v>2:34.69</v>
      </c>
      <c r="B55" s="22">
        <f t="shared" si="19"/>
        <v>0.0017626157407407408</v>
      </c>
      <c r="C55" s="22">
        <f t="shared" si="20"/>
        <v>0.0015878472222222223</v>
      </c>
      <c r="D55" s="22" t="s">
        <v>12</v>
      </c>
      <c r="E55" s="22">
        <f t="shared" si="21"/>
        <v>0.0016642361111111111</v>
      </c>
      <c r="F55" s="22">
        <f t="shared" si="22"/>
        <v>0.0016364583333333333</v>
      </c>
      <c r="G55" s="22">
        <f t="shared" si="23"/>
        <v>0.0014744212962962964</v>
      </c>
      <c r="I55" s="45" t="s">
        <v>103</v>
      </c>
      <c r="J55" s="41">
        <v>0.0017626157407407408</v>
      </c>
      <c r="K55" s="41">
        <v>0.0015878472222222223</v>
      </c>
      <c r="L55" s="44">
        <v>200</v>
      </c>
      <c r="M55" s="44" t="s">
        <v>72</v>
      </c>
      <c r="N55" s="41">
        <v>0.0016642361111111111</v>
      </c>
      <c r="O55" s="41">
        <v>0.0016364583333333333</v>
      </c>
      <c r="P55" s="41">
        <v>0.0014744212962962964</v>
      </c>
    </row>
    <row r="56" spans="1:16" ht="15.75">
      <c r="A56" s="22" t="str">
        <f t="shared" si="18"/>
        <v>1:19.59</v>
      </c>
      <c r="B56" s="22">
        <f t="shared" si="19"/>
        <v>0.0008980324074074073</v>
      </c>
      <c r="C56" s="22">
        <f t="shared" si="20"/>
        <v>0.0008089120370370371</v>
      </c>
      <c r="D56" s="22" t="s">
        <v>90</v>
      </c>
      <c r="E56" s="22">
        <f t="shared" si="21"/>
        <v>0.0008609953703703704</v>
      </c>
      <c r="F56" s="22">
        <f t="shared" si="22"/>
        <v>0.0008378472222222224</v>
      </c>
      <c r="G56" s="22">
        <f t="shared" si="23"/>
        <v>0.0007545138888888889</v>
      </c>
      <c r="I56" s="45" t="s">
        <v>40</v>
      </c>
      <c r="J56" s="41">
        <v>0.0008980324074074073</v>
      </c>
      <c r="K56" s="41">
        <v>0.0008089120370370371</v>
      </c>
      <c r="L56" s="44">
        <v>100</v>
      </c>
      <c r="M56" s="44" t="s">
        <v>73</v>
      </c>
      <c r="N56" s="41">
        <v>0.0008609953703703704</v>
      </c>
      <c r="O56" s="41">
        <v>0.0008378472222222224</v>
      </c>
      <c r="P56" s="41">
        <v>0.0007545138888888889</v>
      </c>
    </row>
    <row r="57" spans="1:16" ht="15.75">
      <c r="A57" s="22" t="str">
        <f t="shared" si="18"/>
        <v>2:55.99</v>
      </c>
      <c r="B57" s="22">
        <f t="shared" si="19"/>
        <v>0.001990625</v>
      </c>
      <c r="C57" s="22">
        <f t="shared" si="20"/>
        <v>0.0017938657407407408</v>
      </c>
      <c r="D57" s="22" t="s">
        <v>13</v>
      </c>
      <c r="E57" s="22">
        <f t="shared" si="21"/>
        <v>0.001887615740740741</v>
      </c>
      <c r="F57" s="22">
        <f t="shared" si="22"/>
        <v>0.0018413194444444443</v>
      </c>
      <c r="G57" s="22">
        <f t="shared" si="23"/>
        <v>0.0016596064814814815</v>
      </c>
      <c r="I57" s="45" t="s">
        <v>104</v>
      </c>
      <c r="J57" s="41">
        <v>0.001990625</v>
      </c>
      <c r="K57" s="41">
        <v>0.0017938657407407408</v>
      </c>
      <c r="L57" s="44">
        <v>200</v>
      </c>
      <c r="M57" s="44" t="s">
        <v>73</v>
      </c>
      <c r="N57" s="41">
        <v>0.001887615740740741</v>
      </c>
      <c r="O57" s="41">
        <v>0.0018413194444444443</v>
      </c>
      <c r="P57" s="41">
        <v>0.0016596064814814815</v>
      </c>
    </row>
    <row r="58" spans="1:16" ht="15.75">
      <c r="A58" s="22" t="str">
        <f t="shared" si="18"/>
        <v>1:09.89</v>
      </c>
      <c r="B58" s="22">
        <f t="shared" si="19"/>
        <v>0.0007927083333333333</v>
      </c>
      <c r="C58" s="22">
        <f t="shared" si="20"/>
        <v>0.0007140046296296296</v>
      </c>
      <c r="D58" s="22" t="s">
        <v>10</v>
      </c>
      <c r="E58" s="22">
        <f t="shared" si="21"/>
        <v>0.0007336805555555556</v>
      </c>
      <c r="F58" s="22">
        <f t="shared" si="22"/>
        <v>0.0007174768518518518</v>
      </c>
      <c r="G58" s="22">
        <f t="shared" si="23"/>
        <v>0.0006457175925925926</v>
      </c>
      <c r="I58" s="45" t="s">
        <v>65</v>
      </c>
      <c r="J58" s="41">
        <v>0.0007927083333333333</v>
      </c>
      <c r="K58" s="41">
        <v>0.0007140046296296296</v>
      </c>
      <c r="L58" s="44">
        <v>100</v>
      </c>
      <c r="M58" s="44" t="s">
        <v>74</v>
      </c>
      <c r="N58" s="41">
        <v>0.0007336805555555556</v>
      </c>
      <c r="O58" s="41">
        <v>0.0007174768518518518</v>
      </c>
      <c r="P58" s="41">
        <v>0.0006457175925925926</v>
      </c>
    </row>
    <row r="59" spans="1:16" ht="15.75">
      <c r="A59" s="22" t="str">
        <f t="shared" si="18"/>
        <v>2:37.09</v>
      </c>
      <c r="B59" s="22">
        <f t="shared" si="19"/>
        <v>0.0017857638888888888</v>
      </c>
      <c r="C59" s="22">
        <f t="shared" si="20"/>
        <v>0.0016086805555555557</v>
      </c>
      <c r="D59" s="22" t="s">
        <v>14</v>
      </c>
      <c r="E59" s="22">
        <f t="shared" si="21"/>
        <v>0.0016653935185185183</v>
      </c>
      <c r="F59" s="22">
        <f t="shared" si="22"/>
        <v>0.001632986111111111</v>
      </c>
      <c r="G59" s="22">
        <f t="shared" si="23"/>
        <v>0.0014709490740740742</v>
      </c>
      <c r="I59" s="45" t="s">
        <v>105</v>
      </c>
      <c r="J59" s="41">
        <v>0.0017857638888888888</v>
      </c>
      <c r="K59" s="41">
        <v>0.0016086805555555557</v>
      </c>
      <c r="L59" s="44">
        <v>200</v>
      </c>
      <c r="M59" s="44" t="s">
        <v>74</v>
      </c>
      <c r="N59" s="41">
        <v>0.0016653935185185183</v>
      </c>
      <c r="O59" s="41">
        <v>0.001632986111111111</v>
      </c>
      <c r="P59" s="41">
        <v>0.0014709490740740742</v>
      </c>
    </row>
    <row r="60" spans="1:16" ht="15.75">
      <c r="A60" s="22" t="str">
        <f t="shared" si="18"/>
        <v>2:34.99</v>
      </c>
      <c r="B60" s="22">
        <f t="shared" si="19"/>
        <v>0.0017568287037037038</v>
      </c>
      <c r="C60" s="22">
        <f t="shared" si="20"/>
        <v>0.0015832175925925927</v>
      </c>
      <c r="D60" s="22" t="s">
        <v>11</v>
      </c>
      <c r="E60" s="22">
        <f t="shared" si="21"/>
        <v>0.0016480324074074073</v>
      </c>
      <c r="F60" s="22">
        <f t="shared" si="22"/>
        <v>0.0016109953703703705</v>
      </c>
      <c r="G60" s="22">
        <f t="shared" si="23"/>
        <v>0.0014512731481481484</v>
      </c>
      <c r="I60" s="45" t="s">
        <v>34</v>
      </c>
      <c r="J60" s="41">
        <v>0.0017568287037037038</v>
      </c>
      <c r="K60" s="41">
        <v>0.0015832175925925927</v>
      </c>
      <c r="L60" s="44">
        <v>200</v>
      </c>
      <c r="M60" s="44" t="s">
        <v>78</v>
      </c>
      <c r="N60" s="41">
        <v>0.0016480324074074073</v>
      </c>
      <c r="O60" s="41">
        <v>0.0016109953703703705</v>
      </c>
      <c r="P60" s="41">
        <v>0.0014512731481481484</v>
      </c>
    </row>
    <row r="61" spans="1:16" ht="15.75">
      <c r="A61" s="22" t="str">
        <f t="shared" si="18"/>
        <v>5:27.39</v>
      </c>
      <c r="B61" s="22">
        <f t="shared" si="19"/>
        <v>0.0037151620370370372</v>
      </c>
      <c r="C61" s="22">
        <f t="shared" si="20"/>
        <v>0.0033471064814814817</v>
      </c>
      <c r="D61" s="22" t="s">
        <v>51</v>
      </c>
      <c r="E61" s="22">
        <f t="shared" si="21"/>
        <v>0.0035253472222222227</v>
      </c>
      <c r="F61" s="22">
        <f t="shared" si="22"/>
        <v>0.003451273148148148</v>
      </c>
      <c r="G61" s="22">
        <f t="shared" si="23"/>
        <v>0.003109837962962963</v>
      </c>
      <c r="I61" s="45" t="s">
        <v>106</v>
      </c>
      <c r="J61" s="41">
        <v>0.0037151620370370372</v>
      </c>
      <c r="K61" s="41">
        <v>0.0033471064814814817</v>
      </c>
      <c r="L61" s="44">
        <v>400</v>
      </c>
      <c r="M61" s="44" t="s">
        <v>78</v>
      </c>
      <c r="N61" s="41">
        <v>0.0035253472222222227</v>
      </c>
      <c r="O61" s="41">
        <v>0.003451273148148148</v>
      </c>
      <c r="P61" s="41">
        <v>0.003109837962962963</v>
      </c>
    </row>
    <row r="62" ht="15.75">
      <c r="I62" s="46"/>
    </row>
    <row r="63" spans="1:9" ht="15.75">
      <c r="A63" s="21" t="s">
        <v>93</v>
      </c>
      <c r="B63" s="21" t="s">
        <v>93</v>
      </c>
      <c r="C63" s="21" t="s">
        <v>93</v>
      </c>
      <c r="E63" s="21" t="s">
        <v>93</v>
      </c>
      <c r="F63" s="21" t="s">
        <v>93</v>
      </c>
      <c r="G63" s="21" t="s">
        <v>93</v>
      </c>
      <c r="I63" s="46"/>
    </row>
    <row r="64" spans="1:16" ht="15.75">
      <c r="A64" s="22" t="str">
        <f aca="true" t="shared" si="24" ref="A64:A77">I64</f>
        <v>0:29.89</v>
      </c>
      <c r="B64" s="22">
        <f aca="true" t="shared" si="25" ref="B64:B77">J64</f>
        <v>0.00033668981481481484</v>
      </c>
      <c r="C64" s="22">
        <f aca="true" t="shared" si="26" ref="C64:C77">K64</f>
        <v>0.000303125</v>
      </c>
      <c r="D64" s="22" t="s">
        <v>84</v>
      </c>
      <c r="E64" s="22">
        <f aca="true" t="shared" si="27" ref="E64:E77">N64</f>
        <v>0.0003077546296296296</v>
      </c>
      <c r="F64" s="22">
        <f aca="true" t="shared" si="28" ref="F64:F77">O64</f>
        <v>0.00029849537037037035</v>
      </c>
      <c r="G64" s="22">
        <f aca="true" t="shared" si="29" ref="G64:G77">P64</f>
        <v>0.0002695601851851852</v>
      </c>
      <c r="I64" s="45" t="s">
        <v>27</v>
      </c>
      <c r="J64" s="41">
        <v>0.00033668981481481484</v>
      </c>
      <c r="K64" s="41">
        <v>0.000303125</v>
      </c>
      <c r="L64" s="44">
        <v>50</v>
      </c>
      <c r="M64" s="44" t="s">
        <v>71</v>
      </c>
      <c r="N64" s="41">
        <v>0.0003077546296296296</v>
      </c>
      <c r="O64" s="41">
        <v>0.00029849537037037035</v>
      </c>
      <c r="P64" s="41">
        <v>0.0002695601851851852</v>
      </c>
    </row>
    <row r="65" spans="1:16" ht="15.75">
      <c r="A65" s="22" t="str">
        <f t="shared" si="24"/>
        <v>1:05.09</v>
      </c>
      <c r="B65" s="22">
        <f t="shared" si="25"/>
        <v>0.0007348379629629631</v>
      </c>
      <c r="C65" s="22">
        <f t="shared" si="26"/>
        <v>0.0006619212962962963</v>
      </c>
      <c r="D65" s="22" t="s">
        <v>85</v>
      </c>
      <c r="E65" s="22">
        <f t="shared" si="27"/>
        <v>0.0006758101851851851</v>
      </c>
      <c r="F65" s="22">
        <f t="shared" si="28"/>
        <v>0.0006572916666666667</v>
      </c>
      <c r="G65" s="22">
        <f t="shared" si="29"/>
        <v>0.0005913194444444444</v>
      </c>
      <c r="I65" s="45" t="s">
        <v>35</v>
      </c>
      <c r="J65" s="41">
        <v>0.0007348379629629631</v>
      </c>
      <c r="K65" s="41">
        <v>0.0006619212962962963</v>
      </c>
      <c r="L65" s="44">
        <v>100</v>
      </c>
      <c r="M65" s="44" t="s">
        <v>71</v>
      </c>
      <c r="N65" s="41">
        <v>0.0006758101851851851</v>
      </c>
      <c r="O65" s="41">
        <v>0.0006572916666666667</v>
      </c>
      <c r="P65" s="41">
        <v>0.0005913194444444444</v>
      </c>
    </row>
    <row r="66" spans="1:16" ht="15.75">
      <c r="A66" s="22" t="str">
        <f t="shared" si="24"/>
        <v>2:21.19</v>
      </c>
      <c r="B66" s="22">
        <f t="shared" si="25"/>
        <v>0.0015971064814814815</v>
      </c>
      <c r="C66" s="22">
        <f t="shared" si="26"/>
        <v>0.0014385416666666667</v>
      </c>
      <c r="D66" s="22" t="s">
        <v>86</v>
      </c>
      <c r="E66" s="22">
        <f t="shared" si="27"/>
        <v>0.0014813657407407408</v>
      </c>
      <c r="F66" s="22">
        <f t="shared" si="28"/>
        <v>0.0014443287037037037</v>
      </c>
      <c r="G66" s="22">
        <f t="shared" si="29"/>
        <v>0.0013008101851851852</v>
      </c>
      <c r="I66" s="45" t="s">
        <v>28</v>
      </c>
      <c r="J66" s="41">
        <v>0.0015971064814814815</v>
      </c>
      <c r="K66" s="41">
        <v>0.0014385416666666667</v>
      </c>
      <c r="L66" s="44">
        <v>200</v>
      </c>
      <c r="M66" s="44" t="s">
        <v>71</v>
      </c>
      <c r="N66" s="41">
        <v>0.0014813657407407408</v>
      </c>
      <c r="O66" s="41">
        <v>0.0014443287037037037</v>
      </c>
      <c r="P66" s="41">
        <v>0.0013008101851851852</v>
      </c>
    </row>
    <row r="67" spans="1:16" ht="15.75">
      <c r="A67" s="22" t="str">
        <f t="shared" si="24"/>
        <v>5:00.19</v>
      </c>
      <c r="B67" s="22">
        <f t="shared" si="25"/>
        <v>0.0034003472222222217</v>
      </c>
      <c r="C67" s="22">
        <f t="shared" si="26"/>
        <v>0.0038922453703703706</v>
      </c>
      <c r="D67" s="22" t="s">
        <v>122</v>
      </c>
      <c r="E67" s="22">
        <f t="shared" si="27"/>
        <v>0.0031885416666666663</v>
      </c>
      <c r="F67" s="22">
        <f t="shared" si="28"/>
        <v>0.0031144675925925927</v>
      </c>
      <c r="G67" s="22">
        <f t="shared" si="29"/>
        <v>0.0035716435185185187</v>
      </c>
      <c r="I67" s="45" t="s">
        <v>107</v>
      </c>
      <c r="J67" s="41">
        <v>0.0034003472222222217</v>
      </c>
      <c r="K67" s="41">
        <v>0.0038922453703703706</v>
      </c>
      <c r="L67" s="44" t="s">
        <v>6</v>
      </c>
      <c r="M67" s="44" t="s">
        <v>71</v>
      </c>
      <c r="N67" s="41">
        <v>0.0031885416666666663</v>
      </c>
      <c r="O67" s="41">
        <v>0.0031144675925925927</v>
      </c>
      <c r="P67" s="41">
        <v>0.0035716435185185187</v>
      </c>
    </row>
    <row r="68" spans="1:16" ht="15.75">
      <c r="A68" s="22" t="str">
        <f t="shared" si="24"/>
        <v>10:26.09</v>
      </c>
      <c r="B68" s="22">
        <f t="shared" si="25"/>
        <v>0.007098263888888889</v>
      </c>
      <c r="C68" s="22">
        <f t="shared" si="26"/>
        <v>0.00812025462962963</v>
      </c>
      <c r="D68" s="22" t="s">
        <v>66</v>
      </c>
      <c r="E68" s="22">
        <f t="shared" si="27"/>
        <v>0.006697800925925926</v>
      </c>
      <c r="F68" s="22">
        <f t="shared" si="28"/>
        <v>0.006549652777777778</v>
      </c>
      <c r="G68" s="22">
        <f t="shared" si="29"/>
        <v>0.0075045138888888896</v>
      </c>
      <c r="I68" s="45" t="s">
        <v>108</v>
      </c>
      <c r="J68" s="41">
        <v>0.007098263888888889</v>
      </c>
      <c r="K68" s="41">
        <v>0.00812025462962963</v>
      </c>
      <c r="L68" s="44" t="s">
        <v>7</v>
      </c>
      <c r="M68" s="44" t="s">
        <v>71</v>
      </c>
      <c r="N68" s="41">
        <v>0.006697800925925926</v>
      </c>
      <c r="O68" s="41">
        <v>0.006549652777777778</v>
      </c>
      <c r="P68" s="41">
        <v>0.0075045138888888896</v>
      </c>
    </row>
    <row r="69" spans="1:16" ht="15.75">
      <c r="A69" s="22" t="str">
        <f t="shared" si="24"/>
        <v>20:18.79</v>
      </c>
      <c r="B69" s="22">
        <f t="shared" si="25"/>
        <v>0.013828587962962963</v>
      </c>
      <c r="C69" s="22">
        <f t="shared" si="26"/>
        <v>0.01382974537037037</v>
      </c>
      <c r="D69" s="22" t="s">
        <v>67</v>
      </c>
      <c r="E69" s="22">
        <f t="shared" si="27"/>
        <v>0.012946643518518519</v>
      </c>
      <c r="F69" s="22">
        <f t="shared" si="28"/>
        <v>0.012668865740740741</v>
      </c>
      <c r="G69" s="22">
        <f t="shared" si="29"/>
        <v>0.012693171296296296</v>
      </c>
      <c r="I69" s="45" t="s">
        <v>5</v>
      </c>
      <c r="J69" s="41">
        <v>0.013828587962962963</v>
      </c>
      <c r="K69" s="41">
        <v>0.01382974537037037</v>
      </c>
      <c r="L69" s="44" t="s">
        <v>8</v>
      </c>
      <c r="M69" s="44" t="s">
        <v>71</v>
      </c>
      <c r="N69" s="41">
        <v>0.012946643518518519</v>
      </c>
      <c r="O69" s="41">
        <v>0.012668865740740741</v>
      </c>
      <c r="P69" s="41">
        <v>0.012693171296296296</v>
      </c>
    </row>
    <row r="70" spans="1:16" ht="15.75">
      <c r="A70" s="22" t="str">
        <f t="shared" si="24"/>
        <v>1:16.69</v>
      </c>
      <c r="B70" s="22">
        <f t="shared" si="25"/>
        <v>0.0008737268518518518</v>
      </c>
      <c r="C70" s="22">
        <f t="shared" si="26"/>
        <v>0.0007869212962962963</v>
      </c>
      <c r="D70" s="22" t="s">
        <v>88</v>
      </c>
      <c r="E70" s="22">
        <f t="shared" si="27"/>
        <v>0.0008008101851851852</v>
      </c>
      <c r="F70" s="22">
        <f t="shared" si="28"/>
        <v>0.0007869212962962963</v>
      </c>
      <c r="G70" s="22">
        <f t="shared" si="29"/>
        <v>0.000709375</v>
      </c>
      <c r="I70" s="45" t="s">
        <v>59</v>
      </c>
      <c r="J70" s="41">
        <v>0.0008737268518518518</v>
      </c>
      <c r="K70" s="41">
        <v>0.0007869212962962963</v>
      </c>
      <c r="L70" s="44">
        <v>100</v>
      </c>
      <c r="M70" s="44" t="s">
        <v>72</v>
      </c>
      <c r="N70" s="41">
        <v>0.0008008101851851852</v>
      </c>
      <c r="O70" s="41">
        <v>0.0007869212962962963</v>
      </c>
      <c r="P70" s="41">
        <v>0.000709375</v>
      </c>
    </row>
    <row r="71" spans="1:16" ht="15.75">
      <c r="A71" s="22" t="str">
        <f t="shared" si="24"/>
        <v>2:44.79</v>
      </c>
      <c r="B71" s="22">
        <f t="shared" si="25"/>
        <v>0.001879513888888889</v>
      </c>
      <c r="C71" s="22">
        <f t="shared" si="26"/>
        <v>0.0016931712962962961</v>
      </c>
      <c r="D71" s="22" t="s">
        <v>12</v>
      </c>
      <c r="E71" s="22">
        <f t="shared" si="27"/>
        <v>0.0017510416666666666</v>
      </c>
      <c r="F71" s="22">
        <f t="shared" si="28"/>
        <v>0.001723263888888889</v>
      </c>
      <c r="G71" s="22">
        <f t="shared" si="29"/>
        <v>0.0015531249999999998</v>
      </c>
      <c r="I71" s="45" t="s">
        <v>60</v>
      </c>
      <c r="J71" s="41">
        <v>0.001879513888888889</v>
      </c>
      <c r="K71" s="41">
        <v>0.0016931712962962961</v>
      </c>
      <c r="L71" s="44">
        <v>200</v>
      </c>
      <c r="M71" s="44" t="s">
        <v>72</v>
      </c>
      <c r="N71" s="41">
        <v>0.0017510416666666666</v>
      </c>
      <c r="O71" s="41">
        <v>0.001723263888888889</v>
      </c>
      <c r="P71" s="41">
        <v>0.0015531249999999998</v>
      </c>
    </row>
    <row r="72" spans="1:16" ht="15.75">
      <c r="A72" s="22" t="str">
        <f t="shared" si="24"/>
        <v>1:25.99</v>
      </c>
      <c r="B72" s="22">
        <f t="shared" si="25"/>
        <v>0.0009721064814814815</v>
      </c>
      <c r="C72" s="22">
        <f t="shared" si="26"/>
        <v>0.0008760416666666668</v>
      </c>
      <c r="D72" s="22" t="s">
        <v>90</v>
      </c>
      <c r="E72" s="22">
        <f t="shared" si="27"/>
        <v>0.0008957175925925926</v>
      </c>
      <c r="F72" s="22">
        <f t="shared" si="28"/>
        <v>0.0008725694444444445</v>
      </c>
      <c r="G72" s="22">
        <f t="shared" si="29"/>
        <v>0.0007857638888888888</v>
      </c>
      <c r="I72" s="45" t="s">
        <v>61</v>
      </c>
      <c r="J72" s="41">
        <v>0.0009721064814814815</v>
      </c>
      <c r="K72" s="41">
        <v>0.0008760416666666668</v>
      </c>
      <c r="L72" s="44">
        <v>100</v>
      </c>
      <c r="M72" s="44" t="s">
        <v>73</v>
      </c>
      <c r="N72" s="41">
        <v>0.0008957175925925926</v>
      </c>
      <c r="O72" s="41">
        <v>0.0008725694444444445</v>
      </c>
      <c r="P72" s="41">
        <v>0.0007857638888888888</v>
      </c>
    </row>
    <row r="73" spans="1:16" ht="15.75">
      <c r="A73" s="22" t="str">
        <f t="shared" si="24"/>
        <v>3:07.79</v>
      </c>
      <c r="B73" s="22">
        <f t="shared" si="25"/>
        <v>0.002127199074074074</v>
      </c>
      <c r="C73" s="22">
        <f t="shared" si="26"/>
        <v>0.001916550925925926</v>
      </c>
      <c r="D73" s="22" t="s">
        <v>13</v>
      </c>
      <c r="E73" s="22">
        <f t="shared" si="27"/>
        <v>0.0019802083333333334</v>
      </c>
      <c r="F73" s="22">
        <f t="shared" si="28"/>
        <v>0.001933912037037037</v>
      </c>
      <c r="G73" s="22">
        <f t="shared" si="29"/>
        <v>0.001742939814814815</v>
      </c>
      <c r="I73" s="45" t="s">
        <v>62</v>
      </c>
      <c r="J73" s="41">
        <v>0.002127199074074074</v>
      </c>
      <c r="K73" s="41">
        <v>0.001916550925925926</v>
      </c>
      <c r="L73" s="44">
        <v>200</v>
      </c>
      <c r="M73" s="44" t="s">
        <v>73</v>
      </c>
      <c r="N73" s="41">
        <v>0.0019802083333333334</v>
      </c>
      <c r="O73" s="41">
        <v>0.001933912037037037</v>
      </c>
      <c r="P73" s="41">
        <v>0.001742939814814815</v>
      </c>
    </row>
    <row r="74" spans="1:16" ht="15.75">
      <c r="A74" s="22" t="str">
        <f t="shared" si="24"/>
        <v>1:13.69</v>
      </c>
      <c r="B74" s="22">
        <f t="shared" si="25"/>
        <v>0.0008366898148148147</v>
      </c>
      <c r="C74" s="22">
        <f t="shared" si="26"/>
        <v>0.0007533564814814815</v>
      </c>
      <c r="D74" s="22" t="s">
        <v>10</v>
      </c>
      <c r="E74" s="22">
        <f t="shared" si="27"/>
        <v>0.000752199074074074</v>
      </c>
      <c r="F74" s="22">
        <f t="shared" si="28"/>
        <v>0.0007359953703703704</v>
      </c>
      <c r="G74" s="22">
        <f t="shared" si="29"/>
        <v>0.0006630787037037036</v>
      </c>
      <c r="I74" s="45" t="s">
        <v>125</v>
      </c>
      <c r="J74" s="41">
        <v>0.0008366898148148147</v>
      </c>
      <c r="K74" s="41">
        <v>0.0007533564814814815</v>
      </c>
      <c r="L74" s="44">
        <v>100</v>
      </c>
      <c r="M74" s="44" t="s">
        <v>74</v>
      </c>
      <c r="N74" s="41">
        <v>0.000752199074074074</v>
      </c>
      <c r="O74" s="41">
        <v>0.0007359953703703704</v>
      </c>
      <c r="P74" s="41">
        <v>0.0006630787037037036</v>
      </c>
    </row>
    <row r="75" spans="1:16" ht="15.75">
      <c r="A75" s="22" t="str">
        <f t="shared" si="24"/>
        <v>2:51.59</v>
      </c>
      <c r="B75" s="22">
        <f t="shared" si="25"/>
        <v>0.001953587962962963</v>
      </c>
      <c r="C75" s="22">
        <f t="shared" si="26"/>
        <v>0.0017603009259259258</v>
      </c>
      <c r="D75" s="22" t="s">
        <v>14</v>
      </c>
      <c r="E75" s="22">
        <f t="shared" si="27"/>
        <v>0.0017788194444444446</v>
      </c>
      <c r="F75" s="22">
        <f t="shared" si="28"/>
        <v>0.001746412037037037</v>
      </c>
      <c r="G75" s="22">
        <f t="shared" si="29"/>
        <v>0.0015739583333333335</v>
      </c>
      <c r="I75" s="45" t="s">
        <v>50</v>
      </c>
      <c r="J75" s="41">
        <v>0.001953587962962963</v>
      </c>
      <c r="K75" s="41">
        <v>0.0017603009259259258</v>
      </c>
      <c r="L75" s="44">
        <v>200</v>
      </c>
      <c r="M75" s="44" t="s">
        <v>74</v>
      </c>
      <c r="N75" s="41">
        <v>0.0017788194444444446</v>
      </c>
      <c r="O75" s="41">
        <v>0.001746412037037037</v>
      </c>
      <c r="P75" s="41">
        <v>0.0015739583333333335</v>
      </c>
    </row>
    <row r="76" spans="1:16" ht="15.75">
      <c r="A76" s="22" t="str">
        <f t="shared" si="24"/>
        <v>2:40.69</v>
      </c>
      <c r="B76" s="22">
        <f t="shared" si="25"/>
        <v>0.0018228009259259258</v>
      </c>
      <c r="C76" s="22">
        <f t="shared" si="26"/>
        <v>0.0016422453703703703</v>
      </c>
      <c r="D76" s="22" t="s">
        <v>11</v>
      </c>
      <c r="E76" s="22">
        <f t="shared" si="27"/>
        <v>0.0016954861111111112</v>
      </c>
      <c r="F76" s="22">
        <f t="shared" si="28"/>
        <v>0.0016584490740740741</v>
      </c>
      <c r="G76" s="22">
        <f t="shared" si="29"/>
        <v>0.0014940972222222222</v>
      </c>
      <c r="I76" s="45" t="s">
        <v>126</v>
      </c>
      <c r="J76" s="41">
        <v>0.0018228009259259258</v>
      </c>
      <c r="K76" s="41">
        <v>0.0016422453703703703</v>
      </c>
      <c r="L76" s="44">
        <v>200</v>
      </c>
      <c r="M76" s="44" t="s">
        <v>78</v>
      </c>
      <c r="N76" s="41">
        <v>0.0016954861111111112</v>
      </c>
      <c r="O76" s="41">
        <v>0.0016584490740740741</v>
      </c>
      <c r="P76" s="41">
        <v>0.0014940972222222222</v>
      </c>
    </row>
    <row r="77" spans="1:16" ht="15.75">
      <c r="A77" s="22" t="str">
        <f t="shared" si="24"/>
        <v>5:52.39</v>
      </c>
      <c r="B77" s="22">
        <f t="shared" si="25"/>
        <v>0.004004513888888888</v>
      </c>
      <c r="C77" s="22">
        <f t="shared" si="26"/>
        <v>0.0036075231481481483</v>
      </c>
      <c r="D77" s="22" t="s">
        <v>51</v>
      </c>
      <c r="E77" s="22">
        <f t="shared" si="27"/>
        <v>0.003727893518518518</v>
      </c>
      <c r="F77" s="22">
        <f t="shared" si="28"/>
        <v>0.0036538194444444443</v>
      </c>
      <c r="G77" s="22">
        <f t="shared" si="29"/>
        <v>0.0032915509259259256</v>
      </c>
      <c r="I77" s="45" t="s">
        <v>127</v>
      </c>
      <c r="J77" s="41">
        <v>0.004004513888888888</v>
      </c>
      <c r="K77" s="41">
        <v>0.0036075231481481483</v>
      </c>
      <c r="L77" s="44">
        <v>400</v>
      </c>
      <c r="M77" s="44" t="s">
        <v>78</v>
      </c>
      <c r="N77" s="41">
        <v>0.003727893518518518</v>
      </c>
      <c r="O77" s="41">
        <v>0.0036538194444444443</v>
      </c>
      <c r="P77" s="41">
        <v>0.0032915509259259256</v>
      </c>
    </row>
    <row r="78" ht="15.75">
      <c r="I78" s="45"/>
    </row>
    <row r="84" ht="15.75">
      <c r="D84" s="99" t="s">
        <v>137</v>
      </c>
    </row>
    <row r="85" spans="1:16" s="50" customFormat="1" ht="15.75">
      <c r="A85" s="49" t="s">
        <v>18</v>
      </c>
      <c r="B85" s="50" t="s">
        <v>17</v>
      </c>
      <c r="C85" s="50" t="s">
        <v>19</v>
      </c>
      <c r="D85" s="48">
        <v>0</v>
      </c>
      <c r="E85" s="50" t="s">
        <v>2</v>
      </c>
      <c r="F85" s="50" t="s">
        <v>18</v>
      </c>
      <c r="G85" s="50" t="s">
        <v>17</v>
      </c>
      <c r="H85" s="50" t="s">
        <v>19</v>
      </c>
      <c r="I85" s="42"/>
      <c r="J85" s="42"/>
      <c r="K85" s="42"/>
      <c r="L85" s="39"/>
      <c r="M85" s="39"/>
      <c r="N85" s="42"/>
      <c r="O85" s="42"/>
      <c r="P85" s="42"/>
    </row>
    <row r="86" spans="1:8" ht="15.75">
      <c r="A86" s="45">
        <v>0.0003256944444444445</v>
      </c>
      <c r="B86" s="41">
        <v>0.00031782407407407405</v>
      </c>
      <c r="C86" s="41">
        <v>0.0002857638888888889</v>
      </c>
      <c r="D86" s="48">
        <v>50</v>
      </c>
      <c r="E86" s="20" t="s">
        <v>128</v>
      </c>
      <c r="F86" s="41">
        <v>0.0002950231481481481</v>
      </c>
      <c r="G86" s="41">
        <v>0.0002826388888888889</v>
      </c>
      <c r="H86" s="41">
        <v>0.0002559027777777778</v>
      </c>
    </row>
    <row r="87" spans="1:8" ht="12.75" customHeight="1">
      <c r="A87" s="45">
        <v>0.0007020833333333332</v>
      </c>
      <c r="B87" s="41">
        <v>0.0006763888888888888</v>
      </c>
      <c r="C87" s="41">
        <v>0.000614699074074074</v>
      </c>
      <c r="D87" s="48">
        <v>100</v>
      </c>
      <c r="E87" s="50" t="s">
        <v>128</v>
      </c>
      <c r="F87" s="41">
        <v>0.0006399305555555556</v>
      </c>
      <c r="G87" s="41">
        <v>0.0006096064814814815</v>
      </c>
      <c r="H87" s="41">
        <v>0.0005539351851851852</v>
      </c>
    </row>
    <row r="88" spans="1:8" ht="12.75" customHeight="1">
      <c r="A88" s="45">
        <v>0.0015225694444444444</v>
      </c>
      <c r="B88" s="41">
        <v>0.0014666666666666667</v>
      </c>
      <c r="C88" s="41">
        <v>0.00133125</v>
      </c>
      <c r="D88" s="48">
        <v>200</v>
      </c>
      <c r="E88" s="50" t="s">
        <v>128</v>
      </c>
      <c r="F88" s="41">
        <v>0.001400462962962963</v>
      </c>
      <c r="G88" s="41">
        <v>0.0013342592592592592</v>
      </c>
      <c r="H88" s="41">
        <v>0.0012111111111111112</v>
      </c>
    </row>
    <row r="89" spans="1:8" ht="12.75" customHeight="1">
      <c r="A89" s="45">
        <v>0.003230787037037037</v>
      </c>
      <c r="B89" s="41">
        <v>0.003089583333333333</v>
      </c>
      <c r="C89" s="41">
        <v>0.0035783564814814814</v>
      </c>
      <c r="D89" s="48" t="s">
        <v>129</v>
      </c>
      <c r="E89" s="50" t="s">
        <v>128</v>
      </c>
      <c r="F89" s="41">
        <v>0.003009259259259259</v>
      </c>
      <c r="G89" s="41">
        <v>0.0028678240740740743</v>
      </c>
      <c r="H89" s="41">
        <v>0.0033215277777777774</v>
      </c>
    </row>
    <row r="90" spans="1:8" ht="12.75" customHeight="1">
      <c r="A90" s="45">
        <v>0.006738310185185185</v>
      </c>
      <c r="B90" s="41">
        <v>0.006510995370370369</v>
      </c>
      <c r="C90" s="41">
        <v>0.007477893518518519</v>
      </c>
      <c r="D90" s="48" t="s">
        <v>130</v>
      </c>
      <c r="E90" s="50" t="s">
        <v>128</v>
      </c>
      <c r="F90" s="41">
        <v>0.006398032407407407</v>
      </c>
      <c r="G90" s="41">
        <v>0.006111574074074074</v>
      </c>
      <c r="H90" s="41">
        <v>0.006997453703703704</v>
      </c>
    </row>
    <row r="91" spans="1:8" ht="12.75" customHeight="1">
      <c r="A91" s="45">
        <v>0.013016087962962964</v>
      </c>
      <c r="B91" s="41">
        <v>0.012478125</v>
      </c>
      <c r="C91" s="41">
        <v>0.01261435185185185</v>
      </c>
      <c r="D91" s="48" t="s">
        <v>8</v>
      </c>
      <c r="E91" s="50" t="s">
        <v>128</v>
      </c>
      <c r="F91" s="41">
        <v>0.012229050925925926</v>
      </c>
      <c r="G91" s="41">
        <v>0.011625347222222223</v>
      </c>
      <c r="H91" s="41">
        <v>0.011843287037037036</v>
      </c>
    </row>
    <row r="92" spans="1:8" ht="12.75" customHeight="1">
      <c r="A92" s="45">
        <v>0.0007979166666666667</v>
      </c>
      <c r="B92" s="41">
        <v>0.0007607638888888888</v>
      </c>
      <c r="C92" s="41">
        <v>0.000681712962962963</v>
      </c>
      <c r="D92" s="48">
        <v>100</v>
      </c>
      <c r="E92" s="50" t="s">
        <v>0</v>
      </c>
      <c r="F92" s="41">
        <v>0.0007368055555555555</v>
      </c>
      <c r="G92" s="41">
        <v>0.0006951388888888888</v>
      </c>
      <c r="H92" s="41">
        <v>0.0006229166666666667</v>
      </c>
    </row>
    <row r="93" spans="1:8" ht="12.75" customHeight="1">
      <c r="A93" s="45">
        <v>0.001712962962962963</v>
      </c>
      <c r="B93" s="41">
        <v>0.0016386574074074073</v>
      </c>
      <c r="C93" s="41">
        <v>0.0014652777777777778</v>
      </c>
      <c r="D93" s="48">
        <v>200</v>
      </c>
      <c r="E93" s="50" t="s">
        <v>0</v>
      </c>
      <c r="F93" s="41">
        <v>0.0016087962962962963</v>
      </c>
      <c r="G93" s="41">
        <v>0.001521412037037037</v>
      </c>
      <c r="H93" s="41">
        <v>0.001357060185185185</v>
      </c>
    </row>
    <row r="94" spans="1:8" ht="12.75" customHeight="1">
      <c r="A94" s="45">
        <v>0.0009216435185185186</v>
      </c>
      <c r="B94" s="41">
        <v>0.0008628472222222222</v>
      </c>
      <c r="C94" s="41">
        <v>0.0007854166666666666</v>
      </c>
      <c r="D94" s="48">
        <v>100</v>
      </c>
      <c r="E94" s="50" t="s">
        <v>1</v>
      </c>
      <c r="F94" s="41">
        <v>0.0008460648148148148</v>
      </c>
      <c r="G94" s="41">
        <v>0.0007725694444444445</v>
      </c>
      <c r="H94" s="41">
        <v>0.0007052083333333334</v>
      </c>
    </row>
    <row r="95" spans="1:8" ht="15.75">
      <c r="A95" s="45">
        <v>0.002007986111111111</v>
      </c>
      <c r="B95" s="41">
        <v>0.0018805555555555557</v>
      </c>
      <c r="C95" s="41">
        <v>0.0017114583333333333</v>
      </c>
      <c r="D95" s="48">
        <v>200</v>
      </c>
      <c r="E95" s="50" t="s">
        <v>1</v>
      </c>
      <c r="F95" s="41">
        <v>0.0018481481481481482</v>
      </c>
      <c r="G95" s="41">
        <v>0.0016967592592592592</v>
      </c>
      <c r="H95" s="41">
        <v>0.0015508101851851852</v>
      </c>
    </row>
    <row r="96" spans="1:8" ht="12.75" customHeight="1">
      <c r="A96" s="45">
        <v>0.000767013888888889</v>
      </c>
      <c r="B96" s="41">
        <v>0.0007401620370370371</v>
      </c>
      <c r="C96" s="41">
        <v>0.0006743055555555556</v>
      </c>
      <c r="D96" s="48">
        <v>100</v>
      </c>
      <c r="E96" s="50" t="s">
        <v>74</v>
      </c>
      <c r="F96" s="41">
        <v>0.0006987268518518519</v>
      </c>
      <c r="G96" s="41">
        <v>0.0006809027777777777</v>
      </c>
      <c r="H96" s="41">
        <v>0.0006118055555555555</v>
      </c>
    </row>
    <row r="97" spans="1:8" ht="12.75" customHeight="1">
      <c r="A97" s="45">
        <v>0.001749537037037037</v>
      </c>
      <c r="B97" s="41">
        <v>0.001680902777777778</v>
      </c>
      <c r="C97" s="41">
        <v>0.0015168981481481483</v>
      </c>
      <c r="D97" s="48">
        <v>200</v>
      </c>
      <c r="E97" s="50" t="s">
        <v>74</v>
      </c>
      <c r="F97" s="41">
        <v>0.001609375</v>
      </c>
      <c r="G97" s="41">
        <v>0.0015390046296296295</v>
      </c>
      <c r="H97" s="41">
        <v>0.0013858796296296295</v>
      </c>
    </row>
    <row r="98" spans="1:8" ht="15.75">
      <c r="A98" s="45">
        <v>0.001742013888888889</v>
      </c>
      <c r="B98" s="41">
        <v>0.0016741898148148148</v>
      </c>
      <c r="C98" s="41">
        <v>0.0015116898148148147</v>
      </c>
      <c r="D98" s="48">
        <v>200</v>
      </c>
      <c r="E98" s="50" t="s">
        <v>78</v>
      </c>
      <c r="F98" s="41">
        <v>0.0015981481481481482</v>
      </c>
      <c r="G98" s="41">
        <v>0.001517361111111111</v>
      </c>
      <c r="H98" s="41">
        <v>0.001373263888888889</v>
      </c>
    </row>
    <row r="99" spans="1:8" ht="15.75">
      <c r="A99" s="45">
        <v>0.003690277777777778</v>
      </c>
      <c r="B99" s="41">
        <v>0.003534143518518518</v>
      </c>
      <c r="C99" s="41">
        <v>0.003205324074074074</v>
      </c>
      <c r="D99" s="48">
        <v>400</v>
      </c>
      <c r="E99" s="50" t="s">
        <v>78</v>
      </c>
      <c r="F99" s="41">
        <v>0.0034466435185185186</v>
      </c>
      <c r="G99" s="41">
        <v>0.00327962962962963</v>
      </c>
      <c r="H99" s="41">
        <v>0.002962615740740741</v>
      </c>
    </row>
    <row r="100" ht="15.75">
      <c r="A100" s="47"/>
    </row>
    <row r="102" ht="15.75">
      <c r="D102" s="99" t="s">
        <v>140</v>
      </c>
    </row>
    <row r="103" spans="1:8" ht="15.75">
      <c r="A103" s="49" t="s">
        <v>18</v>
      </c>
      <c r="B103" s="50" t="s">
        <v>17</v>
      </c>
      <c r="C103" s="50" t="s">
        <v>19</v>
      </c>
      <c r="D103" s="48">
        <v>0</v>
      </c>
      <c r="E103" s="50" t="s">
        <v>2</v>
      </c>
      <c r="F103" s="50" t="s">
        <v>18</v>
      </c>
      <c r="G103" s="50" t="s">
        <v>17</v>
      </c>
      <c r="H103" s="50" t="s">
        <v>19</v>
      </c>
    </row>
    <row r="104" spans="1:8" ht="15.75">
      <c r="A104" s="45">
        <v>0.0003459490740740741</v>
      </c>
      <c r="B104" s="41">
        <v>0.0003332175925925926</v>
      </c>
      <c r="C104" s="41">
        <v>0.0003019675925925926</v>
      </c>
      <c r="D104" s="48">
        <v>50</v>
      </c>
      <c r="E104" s="20" t="s">
        <v>128</v>
      </c>
      <c r="F104" s="41">
        <v>0.0003042824074074074</v>
      </c>
      <c r="G104" s="41">
        <v>0.00029849537037037035</v>
      </c>
      <c r="H104" s="41">
        <v>0.0002695601851851852</v>
      </c>
    </row>
    <row r="105" spans="1:8" ht="15.75">
      <c r="A105" s="45">
        <v>0.0007464120370370371</v>
      </c>
      <c r="B105" s="41">
        <v>0.0007232638888888888</v>
      </c>
      <c r="C105" s="41">
        <v>0.0006538194444444444</v>
      </c>
      <c r="D105" s="48">
        <v>100</v>
      </c>
      <c r="E105" s="50" t="s">
        <v>128</v>
      </c>
      <c r="F105" s="41">
        <v>0.000678125</v>
      </c>
      <c r="G105" s="41">
        <v>0.000652662037037037</v>
      </c>
      <c r="H105" s="41">
        <v>0.000590162037037037</v>
      </c>
    </row>
    <row r="106" spans="1:8" ht="15.75">
      <c r="A106" s="45">
        <v>0.0016098379629629629</v>
      </c>
      <c r="B106" s="41">
        <v>0.0015612268518518518</v>
      </c>
      <c r="C106" s="41">
        <v>0.0014107638888888887</v>
      </c>
      <c r="D106" s="48">
        <v>200</v>
      </c>
      <c r="E106" s="50" t="s">
        <v>128</v>
      </c>
      <c r="F106" s="41">
        <v>0.001490625</v>
      </c>
      <c r="G106" s="41">
        <v>0.0014292824074074075</v>
      </c>
      <c r="H106" s="41">
        <v>0.0012903935185185186</v>
      </c>
    </row>
    <row r="107" spans="1:8" ht="15.75">
      <c r="A107" s="45">
        <v>0.003425810185185185</v>
      </c>
      <c r="B107" s="41">
        <v>0.0033390046296296297</v>
      </c>
      <c r="C107" s="41">
        <v>0.0038158564814814813</v>
      </c>
      <c r="D107" s="48" t="s">
        <v>129</v>
      </c>
      <c r="E107" s="50" t="s">
        <v>128</v>
      </c>
      <c r="F107" s="41">
        <v>0.0031989583333333336</v>
      </c>
      <c r="G107" s="41">
        <v>0.0031179398148148147</v>
      </c>
      <c r="H107" s="41">
        <v>0.0035623842592592586</v>
      </c>
    </row>
    <row r="108" spans="1:8" ht="15.75">
      <c r="A108" s="45">
        <v>0.007067013888888889</v>
      </c>
      <c r="B108" s="41">
        <v>0.006915393518518519</v>
      </c>
      <c r="C108" s="41">
        <v>0.00790150462962963</v>
      </c>
      <c r="D108" s="48" t="s">
        <v>130</v>
      </c>
      <c r="E108" s="50" t="s">
        <v>128</v>
      </c>
      <c r="F108" s="41">
        <v>0.006663078703703703</v>
      </c>
      <c r="G108" s="41">
        <v>0.0064651620370370375</v>
      </c>
      <c r="H108" s="41">
        <v>0.007387615740740741</v>
      </c>
    </row>
    <row r="109" spans="1:8" ht="15.75">
      <c r="A109" s="45">
        <v>0.013614467592592591</v>
      </c>
      <c r="B109" s="41">
        <v>0.013102893518518519</v>
      </c>
      <c r="C109" s="41">
        <v>0.01319085648148148</v>
      </c>
      <c r="D109" s="48" t="s">
        <v>8</v>
      </c>
      <c r="E109" s="50" t="s">
        <v>128</v>
      </c>
      <c r="F109" s="41">
        <v>0.012730208333333333</v>
      </c>
      <c r="G109" s="41">
        <v>0.012372685185185186</v>
      </c>
      <c r="H109" s="41">
        <v>0.01241076388888889</v>
      </c>
    </row>
    <row r="110" spans="1:8" ht="15.75">
      <c r="A110" s="45">
        <v>0.000842476851851852</v>
      </c>
      <c r="B110" s="41">
        <v>0.0008008101851851852</v>
      </c>
      <c r="C110" s="41">
        <v>0.0007255787037037037</v>
      </c>
      <c r="D110" s="48">
        <v>100</v>
      </c>
      <c r="E110" s="50" t="s">
        <v>0</v>
      </c>
      <c r="F110" s="41">
        <v>0.0007730324074074073</v>
      </c>
      <c r="G110" s="41">
        <v>0.000732523148148148</v>
      </c>
      <c r="H110" s="41">
        <v>0.0006630787037037036</v>
      </c>
    </row>
    <row r="111" spans="1:8" ht="15.75">
      <c r="A111" s="45">
        <v>0.0017996527777777776</v>
      </c>
      <c r="B111" s="41">
        <v>0.0017313657407407408</v>
      </c>
      <c r="C111" s="41">
        <v>0.0015658564814814814</v>
      </c>
      <c r="D111" s="48">
        <v>200</v>
      </c>
      <c r="E111" s="50" t="s">
        <v>0</v>
      </c>
      <c r="F111" s="41">
        <v>0.0016515046296296295</v>
      </c>
      <c r="G111" s="41">
        <v>0.0015924768518518519</v>
      </c>
      <c r="H111" s="41">
        <v>0.0014408564814814813</v>
      </c>
    </row>
    <row r="112" spans="1:8" ht="15.75">
      <c r="A112" s="45">
        <v>0.0009616898148148149</v>
      </c>
      <c r="B112" s="41">
        <v>0.0009269675925925925</v>
      </c>
      <c r="C112" s="41">
        <v>0.0008390046296296296</v>
      </c>
      <c r="D112" s="48">
        <v>100</v>
      </c>
      <c r="E112" s="50" t="s">
        <v>1</v>
      </c>
      <c r="F112" s="41">
        <v>0.0008748842592592593</v>
      </c>
      <c r="G112" s="41">
        <v>0.0008320601851851851</v>
      </c>
      <c r="H112" s="41">
        <v>0.0007533564814814815</v>
      </c>
    </row>
    <row r="113" spans="1:8" ht="15.75">
      <c r="A113" s="45">
        <v>0.0020600694444444447</v>
      </c>
      <c r="B113" s="41">
        <v>0.0019952546296296294</v>
      </c>
      <c r="C113" s="41">
        <v>0.0018054398148148146</v>
      </c>
      <c r="D113" s="48">
        <v>200</v>
      </c>
      <c r="E113" s="50" t="s">
        <v>1</v>
      </c>
      <c r="F113" s="41">
        <v>0.001885300925925926</v>
      </c>
      <c r="G113" s="41">
        <v>0.0018158564814814814</v>
      </c>
      <c r="H113" s="41">
        <v>0.0016434027777777777</v>
      </c>
    </row>
    <row r="114" spans="1:8" ht="15.75">
      <c r="A114" s="45">
        <v>0.0008193287037037036</v>
      </c>
      <c r="B114" s="41">
        <v>0.0007996527777777777</v>
      </c>
      <c r="C114" s="41">
        <v>0.0007244212962962962</v>
      </c>
      <c r="D114" s="48">
        <v>100</v>
      </c>
      <c r="E114" s="50" t="s">
        <v>74</v>
      </c>
      <c r="F114" s="41">
        <v>0.0007440972222222221</v>
      </c>
      <c r="G114" s="41">
        <v>0.0007221064814814816</v>
      </c>
      <c r="H114" s="41">
        <v>0.0006538194444444444</v>
      </c>
    </row>
    <row r="115" spans="1:8" ht="15.75">
      <c r="A115" s="45">
        <v>0.001453587962962963</v>
      </c>
      <c r="B115" s="41">
        <v>0.0017521990740740742</v>
      </c>
      <c r="C115" s="41">
        <v>0.0015855324074074077</v>
      </c>
      <c r="D115" s="48">
        <v>200</v>
      </c>
      <c r="E115" s="50" t="s">
        <v>74</v>
      </c>
      <c r="F115" s="41">
        <v>0.0016538194444444445</v>
      </c>
      <c r="G115" s="41">
        <v>0.0016098379629629629</v>
      </c>
      <c r="H115" s="41">
        <v>0.0014570601851851854</v>
      </c>
    </row>
    <row r="116" spans="1:8" ht="15.75">
      <c r="A116" s="45">
        <v>0.0018228009259259258</v>
      </c>
      <c r="B116" s="41">
        <v>0.0017510416666666666</v>
      </c>
      <c r="C116" s="41">
        <v>0.0015820601851851848</v>
      </c>
      <c r="D116" s="48">
        <v>200</v>
      </c>
      <c r="E116" s="50" t="s">
        <v>78</v>
      </c>
      <c r="F116" s="41">
        <v>0.0016711805555555553</v>
      </c>
      <c r="G116" s="41">
        <v>0.0015982638888888889</v>
      </c>
      <c r="H116" s="41">
        <v>0.0014443287037037037</v>
      </c>
    </row>
    <row r="117" spans="1:8" ht="15.75">
      <c r="A117" s="45">
        <v>0.0038783564814814813</v>
      </c>
      <c r="B117" s="41">
        <v>0.003766087962962963</v>
      </c>
      <c r="C117" s="41">
        <v>0.0034084490740740737</v>
      </c>
      <c r="D117" s="48">
        <v>400</v>
      </c>
      <c r="E117" s="50" t="s">
        <v>78</v>
      </c>
      <c r="F117" s="41">
        <v>0.0035994212962962963</v>
      </c>
      <c r="G117" s="41">
        <v>0.003481365740740741</v>
      </c>
      <c r="H117" s="41">
        <v>0.0031503472222222224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Schmaltz</dc:creator>
  <cp:keywords/>
  <dc:description/>
  <cp:lastModifiedBy>Malcolm Cooper</cp:lastModifiedBy>
  <cp:lastPrinted>2014-04-29T00:25:01Z</cp:lastPrinted>
  <dcterms:created xsi:type="dcterms:W3CDTF">2005-01-07T04:56:21Z</dcterms:created>
  <dcterms:modified xsi:type="dcterms:W3CDTF">2014-04-30T19:45:59Z</dcterms:modified>
  <cp:category/>
  <cp:version/>
  <cp:contentType/>
  <cp:contentStatus/>
</cp:coreProperties>
</file>